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4-25\Resultados\Difusión\"/>
    </mc:Choice>
  </mc:AlternateContent>
  <xr:revisionPtr revIDLastSave="0" documentId="13_ncr:1_{F585419B-1C83-4CF3-8148-F3B8E5C7350B}" xr6:coauthVersionLast="47" xr6:coauthVersionMax="47" xr10:uidLastSave="{00000000-0000-0000-0000-000000000000}"/>
  <bookViews>
    <workbookView xWindow="20370" yWindow="-120" windowWidth="20730" windowHeight="11160" activeTab="1" xr2:uid="{190D38F1-07DA-45DB-B4F7-2410198EF0B8}"/>
  </bookViews>
  <sheets>
    <sheet name="Temprana" sheetId="1" r:id="rId1"/>
    <sheet name="Tardí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6" i="2" l="1"/>
  <c r="T36" i="2"/>
  <c r="S36" i="2"/>
  <c r="R36" i="2"/>
  <c r="Q36" i="2"/>
  <c r="P36" i="2"/>
  <c r="O36" i="2"/>
  <c r="N36" i="2"/>
  <c r="M36" i="2"/>
  <c r="L36" i="2"/>
  <c r="K36" i="2"/>
  <c r="J36" i="2"/>
  <c r="I36" i="2"/>
  <c r="G36" i="2"/>
  <c r="E36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G35" i="2"/>
  <c r="E35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G32" i="2"/>
  <c r="E32" i="2"/>
  <c r="H29" i="2"/>
  <c r="F29" i="2"/>
  <c r="D29" i="2"/>
  <c r="H28" i="2"/>
  <c r="F28" i="2"/>
  <c r="D28" i="2"/>
  <c r="H27" i="2"/>
  <c r="F27" i="2"/>
  <c r="D27" i="2"/>
  <c r="H26" i="2"/>
  <c r="F26" i="2"/>
  <c r="D26" i="2"/>
  <c r="H25" i="2"/>
  <c r="F25" i="2"/>
  <c r="D25" i="2"/>
  <c r="H24" i="2"/>
  <c r="F24" i="2"/>
  <c r="D24" i="2"/>
  <c r="H23" i="2"/>
  <c r="F23" i="2"/>
  <c r="D23" i="2"/>
  <c r="H22" i="2"/>
  <c r="F22" i="2"/>
  <c r="D22" i="2"/>
  <c r="H21" i="2"/>
  <c r="F21" i="2"/>
  <c r="D21" i="2"/>
  <c r="H20" i="2"/>
  <c r="F20" i="2"/>
  <c r="D20" i="2"/>
  <c r="H19" i="2"/>
  <c r="F19" i="2"/>
  <c r="D19" i="2"/>
  <c r="H18" i="2"/>
  <c r="F18" i="2"/>
  <c r="D18" i="2"/>
  <c r="H17" i="2"/>
  <c r="F17" i="2"/>
  <c r="D17" i="2"/>
  <c r="H16" i="2"/>
  <c r="F16" i="2"/>
  <c r="D16" i="2"/>
  <c r="H15" i="2"/>
  <c r="F15" i="2"/>
  <c r="D15" i="2"/>
  <c r="H14" i="2"/>
  <c r="F14" i="2"/>
  <c r="D14" i="2"/>
  <c r="H13" i="2"/>
  <c r="F13" i="2"/>
  <c r="D13" i="2"/>
  <c r="H12" i="2"/>
  <c r="F12" i="2"/>
  <c r="D12" i="2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D36" i="2" l="1"/>
  <c r="F36" i="2"/>
  <c r="H35" i="2"/>
  <c r="F35" i="2"/>
  <c r="H32" i="2"/>
  <c r="H36" i="2"/>
  <c r="F32" i="2"/>
  <c r="D35" i="2"/>
  <c r="D32" i="2"/>
</calcChain>
</file>

<file path=xl/sharedStrings.xml><?xml version="1.0" encoding="utf-8"?>
<sst xmlns="http://schemas.openxmlformats.org/spreadsheetml/2006/main" count="236" uniqueCount="98">
  <si>
    <t>MAIZ-ENSAYO COMPARATIVO DE RENDIMIENTO-MIRAMAR</t>
  </si>
  <si>
    <t>Mes</t>
  </si>
  <si>
    <t>Pecipitación mensual(mm)</t>
  </si>
  <si>
    <t>CAMPAÑA 2024-25 SIEMBRA DIRECTA (52 cm entre surcos)</t>
  </si>
  <si>
    <t>Octubre</t>
  </si>
  <si>
    <t>Por: Clara Llorens y Camila Benavidez</t>
  </si>
  <si>
    <t>Noviembre</t>
  </si>
  <si>
    <t>SIEMBRA: 1/11/2024</t>
  </si>
  <si>
    <t>EMERGENCIA: 11/11/2024</t>
  </si>
  <si>
    <t>Coordinación: Dionisio Martinez</t>
  </si>
  <si>
    <t>Diciembre</t>
  </si>
  <si>
    <t xml:space="preserve">HERBICIDA PREEMERGENTE:  Atrazina 90% (1 kg/ha) + Metolacloro (1 l/ha) + flurocloridona (1,2 /ha)  / Paraquat 1,8 l/ha         </t>
  </si>
  <si>
    <t>Enero</t>
  </si>
  <si>
    <t>FERTILIZACION SIEMBRA: 135 kg/ha FDA     Urea: 122 kg/ha 28/11/2024 174kg/ha 30/12/2024</t>
  </si>
  <si>
    <t>Febrero</t>
  </si>
  <si>
    <t>Nº REPETICIONES: 4</t>
  </si>
  <si>
    <t>Marzo</t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</si>
  <si>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 m)        COSECHA 4,16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( 2 surcos 0,52x 4 m) </t>
    </r>
  </si>
  <si>
    <t>Abril</t>
  </si>
  <si>
    <t>Nº HIBRIDOS: 17</t>
  </si>
  <si>
    <t>Mayo</t>
  </si>
  <si>
    <t>Rendimiento</t>
  </si>
  <si>
    <t>Junio</t>
  </si>
  <si>
    <t>Empresa</t>
  </si>
  <si>
    <t>Híbrido</t>
  </si>
  <si>
    <t>Panojamiento (VT)</t>
  </si>
  <si>
    <t>Días E-VT</t>
  </si>
  <si>
    <t>Estigmas (R1)</t>
  </si>
  <si>
    <t>Días E-R1</t>
  </si>
  <si>
    <t>Madurez (MF)</t>
  </si>
  <si>
    <t>Días R1-MF</t>
  </si>
  <si>
    <t>Alt tot</t>
  </si>
  <si>
    <t>Alt esp</t>
  </si>
  <si>
    <t>vuelco</t>
  </si>
  <si>
    <t>roya</t>
  </si>
  <si>
    <t>carbon</t>
  </si>
  <si>
    <t>Densidad</t>
  </si>
  <si>
    <t>Espigas/pl</t>
  </si>
  <si>
    <t>Mac fert/pl</t>
  </si>
  <si>
    <t>Mac est/pl</t>
  </si>
  <si>
    <t>PH</t>
  </si>
  <si>
    <t>P1000</t>
  </si>
  <si>
    <t>HUMEDAD</t>
  </si>
  <si>
    <t>(14,5% H°)</t>
  </si>
  <si>
    <t>ACA</t>
  </si>
  <si>
    <t>ACA 482 VT3P</t>
  </si>
  <si>
    <t>Bayer</t>
  </si>
  <si>
    <t>DK 72-72</t>
  </si>
  <si>
    <t>Nidera</t>
  </si>
  <si>
    <t>NS 7626 VIP 3 CL</t>
  </si>
  <si>
    <t>ACA 471 VT3P</t>
  </si>
  <si>
    <t>Qseeds</t>
  </si>
  <si>
    <t>NS 7765 VIP 3</t>
  </si>
  <si>
    <t>ACA 477 VIP 3 CL</t>
  </si>
  <si>
    <t>ACA EXP 23 MZ 220 VT3P</t>
  </si>
  <si>
    <t>Pioneer</t>
  </si>
  <si>
    <t>P1669 VYHR</t>
  </si>
  <si>
    <t>ACA 473 Trecepta</t>
  </si>
  <si>
    <t>ACA 476 Trecepta</t>
  </si>
  <si>
    <t>El cencerro</t>
  </si>
  <si>
    <t>QS 7201</t>
  </si>
  <si>
    <t>Genesis</t>
  </si>
  <si>
    <t>ACA EXP 24 MZ 214 VT3P</t>
  </si>
  <si>
    <t>EQS 7503 EVO</t>
  </si>
  <si>
    <t>Fecha VT</t>
  </si>
  <si>
    <t>Fecha R1</t>
  </si>
  <si>
    <t>Fecha MF</t>
  </si>
  <si>
    <t>Altura total</t>
  </si>
  <si>
    <t>Alt inserción</t>
  </si>
  <si>
    <t>Humedad %</t>
  </si>
  <si>
    <t>Promedio</t>
  </si>
  <si>
    <t>dms P&lt;0,05</t>
  </si>
  <si>
    <t>C.V. %</t>
  </si>
  <si>
    <t>Màximo</t>
  </si>
  <si>
    <t>Mínimo</t>
  </si>
  <si>
    <t>*</t>
  </si>
  <si>
    <t>n.s.</t>
  </si>
  <si>
    <t>Los valores seguidos por la misma letra no difieren significativamente P&lt;0,05</t>
  </si>
  <si>
    <t xml:space="preserve">dms= Diferencias mínimas significativas P&lt;0,05 </t>
  </si>
  <si>
    <t xml:space="preserve">C.V.= Coeficiente de variación </t>
  </si>
  <si>
    <t>PH= Peso Hectolítrico corregido a 14,5% humedad</t>
  </si>
  <si>
    <t>n.s. sin efecto significativo del genotipo | * efecto significativo del genotipo</t>
  </si>
  <si>
    <t>NS 7624 VIP3 CL</t>
  </si>
  <si>
    <t>Exp 3556 EVO</t>
  </si>
  <si>
    <t>GEN 152 RRBT+</t>
  </si>
  <si>
    <t>MAIZ-ENSAYO COMPARATIVO DE RENDIMIENTO-MIRAMAR Tardía</t>
  </si>
  <si>
    <t>SIEMBRA: 9/12/2024</t>
  </si>
  <si>
    <t>EMERGENCIA:</t>
  </si>
  <si>
    <t>HERBICIDA PREEMERGENTE:  Metacloro (1l/ha), Atrazina 90% 102 kg/ha, Flurocloridona 1l/ha</t>
  </si>
  <si>
    <t>FERTILIZACION SIEMBRA: 135 kg/ha FDA     Urea: 174 kg/ha Urea</t>
  </si>
  <si>
    <t>Nº HIBRIDOS: 18</t>
  </si>
  <si>
    <t>N° O</t>
  </si>
  <si>
    <t>Días E-MF</t>
  </si>
  <si>
    <t>DK 69-62</t>
  </si>
  <si>
    <t>P0622</t>
  </si>
  <si>
    <t>EXP3556 EVO</t>
  </si>
  <si>
    <t xml:space="preserve">NS 7624 VIP3 CL </t>
  </si>
  <si>
    <t>CEC2325XP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</si>
</sst>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/mm/yy;@"/>
  </numFmts>
  <fonts count="1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14" fontId="4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4" fontId="0" fillId="0" borderId="0" xfId="0" applyNumberFormat="1"/>
    <xf numFmtId="0" fontId="11" fillId="0" borderId="2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6" fillId="0" borderId="0" xfId="0" applyFont="1"/>
    <xf numFmtId="1" fontId="0" fillId="0" borderId="0" xfId="0" applyNumberFormat="1"/>
    <xf numFmtId="164" fontId="0" fillId="0" borderId="0" xfId="0" applyNumberFormat="1"/>
    <xf numFmtId="0" fontId="7" fillId="0" borderId="1" xfId="0" applyFont="1" applyBorder="1" applyAlignment="1">
      <alignment horizontal="left"/>
    </xf>
    <xf numFmtId="14" fontId="7" fillId="0" borderId="1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16" fontId="7" fillId="0" borderId="0" xfId="0" applyNumberFormat="1" applyFont="1" applyAlignment="1">
      <alignment horizontal="center"/>
    </xf>
    <xf numFmtId="16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1" fillId="0" borderId="0" xfId="0" applyFont="1"/>
    <xf numFmtId="0" fontId="7" fillId="0" borderId="0" xfId="0" applyFont="1"/>
    <xf numFmtId="0" fontId="5" fillId="0" borderId="0" xfId="0" applyFont="1"/>
    <xf numFmtId="165" fontId="4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7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Temprana!$X$2:$X$10</c:f>
              <c:strCache>
                <c:ptCount val="9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Marzo</c:v>
                </c:pt>
                <c:pt idx="6">
                  <c:v>Abril</c:v>
                </c:pt>
                <c:pt idx="7">
                  <c:v>Mayo</c:v>
                </c:pt>
                <c:pt idx="8">
                  <c:v>Junio</c:v>
                </c:pt>
              </c:strCache>
            </c:strRef>
          </c:cat>
          <c:val>
            <c:numRef>
              <c:f>Temprana!$Y$2:$Y$10</c:f>
              <c:numCache>
                <c:formatCode>General</c:formatCode>
                <c:ptCount val="9"/>
                <c:pt idx="0">
                  <c:v>9.8000000000000007</c:v>
                </c:pt>
                <c:pt idx="1">
                  <c:v>152.80000000000001</c:v>
                </c:pt>
                <c:pt idx="2">
                  <c:v>140</c:v>
                </c:pt>
                <c:pt idx="3">
                  <c:v>21</c:v>
                </c:pt>
                <c:pt idx="4">
                  <c:v>43.5</c:v>
                </c:pt>
                <c:pt idx="5">
                  <c:v>193</c:v>
                </c:pt>
                <c:pt idx="6">
                  <c:v>52</c:v>
                </c:pt>
                <c:pt idx="7">
                  <c:v>67</c:v>
                </c:pt>
                <c:pt idx="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4E-4F39-9663-2FE3AB7C3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8606799"/>
        <c:axId val="468609199"/>
      </c:barChart>
      <c:catAx>
        <c:axId val="4686067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468609199"/>
        <c:crosses val="autoZero"/>
        <c:auto val="1"/>
        <c:lblAlgn val="ctr"/>
        <c:lblOffset val="100"/>
        <c:noMultiLvlLbl val="0"/>
      </c:catAx>
      <c:valAx>
        <c:axId val="4686091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Lluvias acumuladas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468606799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761999</xdr:colOff>
      <xdr:row>2</xdr:row>
      <xdr:rowOff>0</xdr:rowOff>
    </xdr:from>
    <xdr:to>
      <xdr:col>14</xdr:col>
      <xdr:colOff>565679</xdr:colOff>
      <xdr:row>5</xdr:row>
      <xdr:rowOff>189486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E2F1BE-8901-4022-B309-35CF2A062F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68099" y="400050"/>
          <a:ext cx="1327680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0</xdr:colOff>
      <xdr:row>1</xdr:row>
      <xdr:rowOff>0</xdr:rowOff>
    </xdr:from>
    <xdr:to>
      <xdr:col>30</xdr:col>
      <xdr:colOff>759325</xdr:colOff>
      <xdr:row>13</xdr:row>
      <xdr:rowOff>102711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DEFBF61-25CC-5555-56AC-0C91EF2CAC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761999</xdr:colOff>
      <xdr:row>2</xdr:row>
      <xdr:rowOff>0</xdr:rowOff>
    </xdr:from>
    <xdr:ext cx="1327680" cy="760986"/>
    <xdr:pic>
      <xdr:nvPicPr>
        <xdr:cNvPr id="2" name="Imagen 1">
          <a:extLst>
            <a:ext uri="{FF2B5EF4-FFF2-40B4-BE49-F238E27FC236}">
              <a16:creationId xmlns:a16="http://schemas.microsoft.com/office/drawing/2014/main" id="{488F6509-FEB8-4917-8A94-5575CBC784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1974" y="400050"/>
          <a:ext cx="1327680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AC304-3E5B-44FB-B984-C905734FF9D2}">
  <dimension ref="A1:Y41"/>
  <sheetViews>
    <sheetView topLeftCell="A8" workbookViewId="0">
      <selection activeCell="C24" sqref="C24"/>
    </sheetView>
  </sheetViews>
  <sheetFormatPr baseColWidth="10" defaultRowHeight="15" x14ac:dyDescent="0.25"/>
  <cols>
    <col min="3" max="3" width="24" customWidth="1"/>
    <col min="22" max="22" width="13.85546875" bestFit="1" customWidth="1"/>
    <col min="25" max="25" width="21.85546875" bestFit="1" customWidth="1"/>
  </cols>
  <sheetData>
    <row r="1" spans="1:25" ht="15.75" x14ac:dyDescent="0.25">
      <c r="C1" s="49" t="s">
        <v>0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X1" s="1" t="s">
        <v>1</v>
      </c>
      <c r="Y1" s="1" t="s">
        <v>2</v>
      </c>
    </row>
    <row r="2" spans="1:25" ht="15.75" x14ac:dyDescent="0.25">
      <c r="C2" s="2" t="s">
        <v>3</v>
      </c>
      <c r="D2" s="2"/>
      <c r="E2" s="3"/>
      <c r="F2" s="3"/>
      <c r="G2" s="4"/>
      <c r="H2" s="4"/>
      <c r="I2" s="3"/>
      <c r="J2" s="3"/>
      <c r="K2" s="3"/>
      <c r="L2" s="4"/>
      <c r="M2" s="4"/>
      <c r="N2" s="4"/>
      <c r="O2" s="4"/>
      <c r="Q2" s="5"/>
      <c r="R2" s="5"/>
      <c r="S2" s="5"/>
      <c r="T2" s="5"/>
      <c r="X2" s="6" t="s">
        <v>4</v>
      </c>
      <c r="Y2" s="6">
        <v>9.8000000000000007</v>
      </c>
    </row>
    <row r="3" spans="1:25" x14ac:dyDescent="0.25">
      <c r="C3" s="5"/>
      <c r="D3" s="5"/>
      <c r="G3" s="5"/>
      <c r="H3" s="5"/>
      <c r="K3" s="5" t="s">
        <v>5</v>
      </c>
      <c r="L3" s="5"/>
      <c r="M3" s="5"/>
      <c r="N3" s="5"/>
      <c r="O3" s="5"/>
      <c r="P3" s="5"/>
      <c r="Q3" s="5"/>
      <c r="R3" s="5"/>
      <c r="S3" s="5"/>
      <c r="T3" s="5"/>
      <c r="X3" s="6" t="s">
        <v>6</v>
      </c>
      <c r="Y3" s="6">
        <v>152.80000000000001</v>
      </c>
    </row>
    <row r="4" spans="1:25" x14ac:dyDescent="0.25">
      <c r="A4" s="7" t="s">
        <v>7</v>
      </c>
      <c r="B4" s="8"/>
      <c r="C4" s="9"/>
      <c r="D4" s="10"/>
      <c r="E4" s="10"/>
      <c r="F4" s="11"/>
      <c r="G4" s="11"/>
      <c r="H4" s="12" t="s">
        <v>8</v>
      </c>
      <c r="I4" s="12"/>
      <c r="J4" t="s">
        <v>9</v>
      </c>
      <c r="K4" s="9"/>
      <c r="L4" s="13"/>
      <c r="M4" s="12"/>
      <c r="N4" s="13"/>
      <c r="O4" s="13"/>
      <c r="P4" s="5"/>
      <c r="Q4" s="5"/>
      <c r="R4" s="5"/>
      <c r="S4" s="5"/>
      <c r="T4" s="5"/>
      <c r="X4" s="6" t="s">
        <v>10</v>
      </c>
      <c r="Y4" s="6">
        <v>140</v>
      </c>
    </row>
    <row r="5" spans="1:25" x14ac:dyDescent="0.25">
      <c r="A5" s="7" t="s">
        <v>11</v>
      </c>
      <c r="D5" s="5"/>
      <c r="E5" s="5"/>
      <c r="H5" s="5"/>
      <c r="I5" s="5"/>
      <c r="L5" s="5"/>
      <c r="M5" s="5"/>
      <c r="N5" s="5"/>
      <c r="O5" s="5"/>
      <c r="P5" s="5"/>
      <c r="Q5" s="5"/>
      <c r="R5" s="5"/>
      <c r="S5" s="5"/>
      <c r="T5" s="5"/>
      <c r="X5" s="6" t="s">
        <v>12</v>
      </c>
      <c r="Y5" s="6">
        <v>21</v>
      </c>
    </row>
    <row r="6" spans="1:25" x14ac:dyDescent="0.25">
      <c r="A6" s="14" t="s">
        <v>13</v>
      </c>
      <c r="C6" s="8"/>
      <c r="D6" s="10"/>
      <c r="E6" s="10"/>
      <c r="F6" s="11"/>
      <c r="G6" s="11"/>
      <c r="H6" s="10"/>
      <c r="I6" s="10"/>
      <c r="J6" s="11"/>
      <c r="K6" s="11"/>
      <c r="L6" s="5"/>
      <c r="M6" s="5"/>
      <c r="N6" s="5"/>
      <c r="O6" s="5"/>
      <c r="P6" s="5"/>
      <c r="Q6" s="5"/>
      <c r="R6" s="5"/>
      <c r="S6" s="5"/>
      <c r="T6" s="5"/>
      <c r="X6" s="6" t="s">
        <v>14</v>
      </c>
      <c r="Y6" s="6">
        <v>43.5</v>
      </c>
    </row>
    <row r="7" spans="1:25" x14ac:dyDescent="0.25">
      <c r="A7" s="7" t="s">
        <v>15</v>
      </c>
      <c r="B7" s="8"/>
      <c r="C7" s="8"/>
      <c r="D7" s="12"/>
      <c r="E7" s="12"/>
      <c r="H7" s="5"/>
      <c r="I7" s="5"/>
      <c r="L7" s="5"/>
      <c r="M7" s="5"/>
      <c r="N7" s="5"/>
      <c r="O7" s="5"/>
      <c r="P7" s="5"/>
      <c r="Q7" s="5"/>
      <c r="R7" s="5"/>
      <c r="S7" s="5"/>
      <c r="T7" s="5"/>
      <c r="X7" s="6" t="s">
        <v>16</v>
      </c>
      <c r="Y7" s="6">
        <v>193</v>
      </c>
    </row>
    <row r="8" spans="1:25" x14ac:dyDescent="0.25">
      <c r="A8" s="14" t="s">
        <v>17</v>
      </c>
      <c r="B8" s="15"/>
      <c r="C8" s="15"/>
      <c r="D8" s="16"/>
      <c r="E8" s="16"/>
      <c r="F8" s="17"/>
      <c r="G8" s="17"/>
      <c r="H8" s="18"/>
      <c r="I8" s="18"/>
      <c r="J8" s="17"/>
      <c r="K8" s="17"/>
      <c r="L8" s="19"/>
      <c r="M8" s="19"/>
      <c r="N8" s="19"/>
      <c r="O8" s="19"/>
      <c r="P8" s="19"/>
      <c r="Q8" s="19"/>
      <c r="R8" s="19"/>
      <c r="S8" s="19"/>
      <c r="T8" s="19"/>
      <c r="X8" s="6" t="s">
        <v>18</v>
      </c>
      <c r="Y8" s="6">
        <v>52</v>
      </c>
    </row>
    <row r="9" spans="1:25" x14ac:dyDescent="0.25">
      <c r="A9" s="7" t="s">
        <v>19</v>
      </c>
      <c r="B9" s="8"/>
      <c r="D9" s="5"/>
      <c r="E9" s="5"/>
      <c r="F9" s="20"/>
      <c r="G9" s="20"/>
      <c r="H9" s="5"/>
      <c r="I9" s="5"/>
      <c r="L9" s="5"/>
      <c r="M9" s="5"/>
      <c r="N9" s="5"/>
      <c r="O9" s="5"/>
      <c r="P9" s="5"/>
      <c r="Q9" s="5"/>
      <c r="R9" s="5"/>
      <c r="S9" s="5"/>
      <c r="T9" s="5"/>
      <c r="X9" s="6" t="s">
        <v>20</v>
      </c>
      <c r="Y9" s="6">
        <v>67</v>
      </c>
    </row>
    <row r="10" spans="1:25" x14ac:dyDescent="0.25">
      <c r="V10" s="21" t="s">
        <v>21</v>
      </c>
      <c r="X10" s="6" t="s">
        <v>22</v>
      </c>
      <c r="Y10" s="6">
        <v>30</v>
      </c>
    </row>
    <row r="11" spans="1:25" x14ac:dyDescent="0.25">
      <c r="A11" s="22" t="s">
        <v>91</v>
      </c>
      <c r="B11" s="22" t="s">
        <v>23</v>
      </c>
      <c r="C11" s="22" t="s">
        <v>24</v>
      </c>
      <c r="D11" s="22" t="s">
        <v>25</v>
      </c>
      <c r="E11" s="22" t="s">
        <v>26</v>
      </c>
      <c r="F11" s="22" t="s">
        <v>27</v>
      </c>
      <c r="G11" s="23" t="s">
        <v>28</v>
      </c>
      <c r="H11" s="23" t="s">
        <v>29</v>
      </c>
      <c r="I11" s="23" t="s">
        <v>30</v>
      </c>
      <c r="J11" s="24" t="s">
        <v>31</v>
      </c>
      <c r="K11" s="23" t="s">
        <v>32</v>
      </c>
      <c r="L11" s="23" t="s">
        <v>33</v>
      </c>
      <c r="M11" s="23" t="s">
        <v>34</v>
      </c>
      <c r="N11" s="23" t="s">
        <v>35</v>
      </c>
      <c r="O11" s="23" t="s">
        <v>36</v>
      </c>
      <c r="P11" s="23" t="s">
        <v>37</v>
      </c>
      <c r="Q11" s="23" t="s">
        <v>38</v>
      </c>
      <c r="R11" s="23" t="s">
        <v>39</v>
      </c>
      <c r="S11" s="23" t="s">
        <v>40</v>
      </c>
      <c r="T11" s="22" t="s">
        <v>41</v>
      </c>
      <c r="U11" s="25" t="s">
        <v>42</v>
      </c>
      <c r="V11" s="24" t="s">
        <v>43</v>
      </c>
    </row>
    <row r="12" spans="1:25" x14ac:dyDescent="0.25">
      <c r="A12" s="26">
        <v>5</v>
      </c>
      <c r="B12" s="26" t="s">
        <v>44</v>
      </c>
      <c r="C12" t="s">
        <v>45</v>
      </c>
      <c r="D12" s="20">
        <v>45674.5</v>
      </c>
      <c r="E12" s="27">
        <v>67.5</v>
      </c>
      <c r="F12" s="20">
        <v>45676.5</v>
      </c>
      <c r="G12" s="27">
        <v>69.5</v>
      </c>
      <c r="H12" s="20">
        <v>45765.5</v>
      </c>
      <c r="I12" s="27">
        <v>89</v>
      </c>
      <c r="J12" s="27">
        <v>236.67</v>
      </c>
      <c r="K12" s="27">
        <v>106.67</v>
      </c>
      <c r="L12">
        <v>0</v>
      </c>
      <c r="M12">
        <v>1.5</v>
      </c>
      <c r="N12">
        <v>0</v>
      </c>
      <c r="O12" s="27">
        <v>54487.18</v>
      </c>
      <c r="P12" s="28">
        <v>1</v>
      </c>
      <c r="Q12" s="28">
        <v>0.02</v>
      </c>
      <c r="R12" s="28">
        <v>0.23</v>
      </c>
      <c r="S12" s="28">
        <v>74.41</v>
      </c>
      <c r="T12" s="27">
        <v>380.67</v>
      </c>
      <c r="U12" s="28">
        <v>20.37</v>
      </c>
      <c r="V12" s="27">
        <v>10383.950000000001</v>
      </c>
    </row>
    <row r="13" spans="1:25" x14ac:dyDescent="0.25">
      <c r="A13" s="26">
        <v>11</v>
      </c>
      <c r="B13" s="26" t="s">
        <v>46</v>
      </c>
      <c r="C13" t="s">
        <v>47</v>
      </c>
      <c r="D13" s="20">
        <v>45678</v>
      </c>
      <c r="E13" s="27">
        <v>71</v>
      </c>
      <c r="F13" s="20">
        <v>45679</v>
      </c>
      <c r="G13" s="27">
        <v>72</v>
      </c>
      <c r="H13" s="20">
        <v>45765</v>
      </c>
      <c r="I13" s="27">
        <v>86</v>
      </c>
      <c r="J13" s="27">
        <v>240</v>
      </c>
      <c r="K13" s="27">
        <v>123.33</v>
      </c>
      <c r="L13">
        <v>0</v>
      </c>
      <c r="M13">
        <v>2.5</v>
      </c>
      <c r="N13">
        <v>0</v>
      </c>
      <c r="O13" s="27">
        <v>52083.33</v>
      </c>
      <c r="P13" s="28">
        <v>1.25</v>
      </c>
      <c r="Q13" s="28">
        <v>0</v>
      </c>
      <c r="R13" s="28">
        <v>0.04</v>
      </c>
      <c r="S13" s="28">
        <v>77.52</v>
      </c>
      <c r="T13" s="27">
        <v>356</v>
      </c>
      <c r="U13" s="28">
        <v>18.600000000000001</v>
      </c>
      <c r="V13" s="27">
        <v>10344.44</v>
      </c>
    </row>
    <row r="14" spans="1:25" x14ac:dyDescent="0.25">
      <c r="A14" s="26">
        <v>16</v>
      </c>
      <c r="B14" s="26" t="s">
        <v>48</v>
      </c>
      <c r="C14" t="s">
        <v>49</v>
      </c>
      <c r="D14" s="20">
        <v>45677.5</v>
      </c>
      <c r="E14" s="27">
        <v>70.5</v>
      </c>
      <c r="F14" s="20">
        <v>45678.5</v>
      </c>
      <c r="G14" s="27">
        <v>71.5</v>
      </c>
      <c r="H14" s="20">
        <v>45770.5</v>
      </c>
      <c r="I14" s="27">
        <v>92</v>
      </c>
      <c r="J14" s="27">
        <v>221.67</v>
      </c>
      <c r="K14" s="27">
        <v>103.33</v>
      </c>
      <c r="L14">
        <v>0</v>
      </c>
      <c r="M14">
        <v>1</v>
      </c>
      <c r="N14">
        <v>0</v>
      </c>
      <c r="O14" s="27">
        <v>52884.62</v>
      </c>
      <c r="P14" s="28">
        <v>1</v>
      </c>
      <c r="Q14" s="28">
        <v>0.05</v>
      </c>
      <c r="R14" s="28">
        <v>0.17</v>
      </c>
      <c r="S14" s="28">
        <v>76.260000000000005</v>
      </c>
      <c r="T14" s="27">
        <v>391</v>
      </c>
      <c r="U14" s="28">
        <v>21.33</v>
      </c>
      <c r="V14" s="27">
        <v>10249.26</v>
      </c>
    </row>
    <row r="15" spans="1:25" x14ac:dyDescent="0.25">
      <c r="A15" s="26">
        <v>1</v>
      </c>
      <c r="B15" s="26" t="s">
        <v>44</v>
      </c>
      <c r="C15" t="s">
        <v>50</v>
      </c>
      <c r="D15" s="20">
        <v>45675</v>
      </c>
      <c r="E15" s="27">
        <v>68</v>
      </c>
      <c r="F15" s="20">
        <v>45677</v>
      </c>
      <c r="G15" s="27">
        <v>70</v>
      </c>
      <c r="H15" s="20">
        <v>45765</v>
      </c>
      <c r="I15" s="27">
        <v>88</v>
      </c>
      <c r="J15" s="27">
        <v>223.33</v>
      </c>
      <c r="K15" s="27">
        <v>98.33</v>
      </c>
      <c r="L15">
        <v>0</v>
      </c>
      <c r="M15">
        <v>2</v>
      </c>
      <c r="N15">
        <v>0</v>
      </c>
      <c r="O15" s="27">
        <v>53685.9</v>
      </c>
      <c r="P15" s="28">
        <v>1.01</v>
      </c>
      <c r="Q15" s="28">
        <v>0</v>
      </c>
      <c r="R15" s="28">
        <v>0.1</v>
      </c>
      <c r="S15" s="28">
        <v>75.48</v>
      </c>
      <c r="T15" s="27">
        <v>328.67</v>
      </c>
      <c r="U15" s="28">
        <v>18.829999999999998</v>
      </c>
      <c r="V15" s="27">
        <v>10057.06</v>
      </c>
    </row>
    <row r="16" spans="1:25" x14ac:dyDescent="0.25">
      <c r="A16" s="26">
        <v>22</v>
      </c>
      <c r="B16" s="26" t="s">
        <v>51</v>
      </c>
      <c r="C16" t="s">
        <v>83</v>
      </c>
      <c r="D16" s="20">
        <v>45676</v>
      </c>
      <c r="E16" s="27">
        <v>69</v>
      </c>
      <c r="F16" s="20">
        <v>45677</v>
      </c>
      <c r="G16" s="27">
        <v>70</v>
      </c>
      <c r="H16" s="20">
        <v>45760</v>
      </c>
      <c r="I16" s="27">
        <v>83</v>
      </c>
      <c r="J16" s="27">
        <v>246.67</v>
      </c>
      <c r="K16" s="27">
        <v>111.67</v>
      </c>
      <c r="L16">
        <v>0</v>
      </c>
      <c r="M16">
        <v>1</v>
      </c>
      <c r="N16">
        <v>0</v>
      </c>
      <c r="O16" s="27">
        <v>56089.74</v>
      </c>
      <c r="P16" s="28">
        <v>1.01</v>
      </c>
      <c r="Q16" s="28">
        <v>7.0000000000000007E-2</v>
      </c>
      <c r="R16" s="28">
        <v>0.14000000000000001</v>
      </c>
      <c r="S16" s="28">
        <v>77.83</v>
      </c>
      <c r="T16" s="27">
        <v>346</v>
      </c>
      <c r="U16" s="28">
        <v>20.37</v>
      </c>
      <c r="V16" s="27">
        <v>10024.379999999999</v>
      </c>
    </row>
    <row r="17" spans="1:22" x14ac:dyDescent="0.25">
      <c r="A17" s="26">
        <v>18</v>
      </c>
      <c r="B17" s="26" t="s">
        <v>48</v>
      </c>
      <c r="C17" t="s">
        <v>52</v>
      </c>
      <c r="D17" s="20">
        <v>45681</v>
      </c>
      <c r="E17" s="27">
        <v>74</v>
      </c>
      <c r="F17" s="20">
        <v>45681</v>
      </c>
      <c r="G17" s="27">
        <v>74</v>
      </c>
      <c r="H17" s="20">
        <v>45775</v>
      </c>
      <c r="I17" s="27">
        <v>94</v>
      </c>
      <c r="J17" s="27">
        <v>228.33</v>
      </c>
      <c r="K17" s="27">
        <v>95</v>
      </c>
      <c r="L17">
        <v>0.5</v>
      </c>
      <c r="M17">
        <v>1</v>
      </c>
      <c r="N17">
        <v>0</v>
      </c>
      <c r="O17" s="27">
        <v>52884.62</v>
      </c>
      <c r="P17" s="28">
        <v>1</v>
      </c>
      <c r="Q17" s="28">
        <v>0.12</v>
      </c>
      <c r="R17" s="28">
        <v>0.18</v>
      </c>
      <c r="S17" s="28">
        <v>76.53</v>
      </c>
      <c r="T17" s="27">
        <v>414.33</v>
      </c>
      <c r="U17" s="28">
        <v>21.8</v>
      </c>
      <c r="V17" s="27">
        <v>9831.23</v>
      </c>
    </row>
    <row r="18" spans="1:22" x14ac:dyDescent="0.25">
      <c r="A18" s="26">
        <v>17</v>
      </c>
      <c r="B18" s="26" t="s">
        <v>48</v>
      </c>
      <c r="C18" t="s">
        <v>82</v>
      </c>
      <c r="D18" s="20">
        <v>45682</v>
      </c>
      <c r="E18" s="27">
        <v>75</v>
      </c>
      <c r="F18" s="20">
        <v>45683.5</v>
      </c>
      <c r="G18" s="27">
        <v>76.5</v>
      </c>
      <c r="H18" s="20">
        <v>45773.5</v>
      </c>
      <c r="I18" s="27">
        <v>90</v>
      </c>
      <c r="J18" s="27">
        <v>226.67</v>
      </c>
      <c r="K18" s="27">
        <v>101.67</v>
      </c>
      <c r="L18">
        <v>0</v>
      </c>
      <c r="M18">
        <v>1</v>
      </c>
      <c r="N18">
        <v>0</v>
      </c>
      <c r="O18" s="27">
        <v>55288.46</v>
      </c>
      <c r="P18" s="28">
        <v>1</v>
      </c>
      <c r="Q18" s="28">
        <v>0.05</v>
      </c>
      <c r="R18" s="28">
        <v>0.27</v>
      </c>
      <c r="S18" s="28">
        <v>75.89</v>
      </c>
      <c r="T18" s="27">
        <v>442.67</v>
      </c>
      <c r="U18" s="28">
        <v>22.53</v>
      </c>
      <c r="V18" s="27">
        <v>9781.27</v>
      </c>
    </row>
    <row r="19" spans="1:22" x14ac:dyDescent="0.25">
      <c r="A19" s="26">
        <v>4</v>
      </c>
      <c r="B19" s="26" t="s">
        <v>44</v>
      </c>
      <c r="C19" t="s">
        <v>53</v>
      </c>
      <c r="D19" s="20">
        <v>45682</v>
      </c>
      <c r="E19" s="27">
        <v>75</v>
      </c>
      <c r="F19" s="20">
        <v>45683.5</v>
      </c>
      <c r="G19" s="27">
        <v>76.5</v>
      </c>
      <c r="H19" s="20">
        <v>45772</v>
      </c>
      <c r="I19" s="27">
        <v>88.5</v>
      </c>
      <c r="J19" s="27">
        <v>238.33</v>
      </c>
      <c r="K19" s="27">
        <v>110</v>
      </c>
      <c r="L19">
        <v>0</v>
      </c>
      <c r="M19">
        <v>1</v>
      </c>
      <c r="N19">
        <v>0</v>
      </c>
      <c r="O19" s="27">
        <v>55288.46</v>
      </c>
      <c r="P19" s="28">
        <v>1</v>
      </c>
      <c r="Q19" s="28">
        <v>0.05</v>
      </c>
      <c r="R19" s="28">
        <v>0.21</v>
      </c>
      <c r="S19" s="28">
        <v>75.55</v>
      </c>
      <c r="T19" s="27">
        <v>436.67</v>
      </c>
      <c r="U19" s="28">
        <v>21.63</v>
      </c>
      <c r="V19" s="27">
        <v>9731.32</v>
      </c>
    </row>
    <row r="20" spans="1:22" x14ac:dyDescent="0.25">
      <c r="A20" s="26">
        <v>6</v>
      </c>
      <c r="B20" s="26" t="s">
        <v>44</v>
      </c>
      <c r="C20" t="s">
        <v>54</v>
      </c>
      <c r="D20" s="20">
        <v>45673.5</v>
      </c>
      <c r="E20" s="27">
        <v>66.5</v>
      </c>
      <c r="F20" s="20">
        <v>45675</v>
      </c>
      <c r="G20" s="27">
        <v>68</v>
      </c>
      <c r="H20" s="20">
        <v>45761</v>
      </c>
      <c r="I20" s="27">
        <v>86</v>
      </c>
      <c r="J20" s="27">
        <v>233.33</v>
      </c>
      <c r="K20" s="27">
        <v>110</v>
      </c>
      <c r="L20">
        <v>0</v>
      </c>
      <c r="M20">
        <v>2</v>
      </c>
      <c r="N20">
        <v>0</v>
      </c>
      <c r="O20" s="27">
        <v>52083.33</v>
      </c>
      <c r="P20" s="28">
        <v>1.04</v>
      </c>
      <c r="Q20" s="28">
        <v>0</v>
      </c>
      <c r="R20" s="28">
        <v>0.03</v>
      </c>
      <c r="S20" s="28">
        <v>77.05</v>
      </c>
      <c r="T20" s="27">
        <v>323.33</v>
      </c>
      <c r="U20" s="28">
        <v>18.87</v>
      </c>
      <c r="V20" s="27">
        <v>9679.01</v>
      </c>
    </row>
    <row r="21" spans="1:22" x14ac:dyDescent="0.25">
      <c r="A21" s="26">
        <v>14</v>
      </c>
      <c r="B21" s="26" t="s">
        <v>55</v>
      </c>
      <c r="C21" t="s">
        <v>56</v>
      </c>
      <c r="D21" s="20">
        <v>45677</v>
      </c>
      <c r="E21" s="27">
        <v>70</v>
      </c>
      <c r="F21" s="20">
        <v>45678.5</v>
      </c>
      <c r="G21" s="27">
        <v>71.5</v>
      </c>
      <c r="H21" s="20">
        <v>45754</v>
      </c>
      <c r="I21" s="27">
        <v>75.5</v>
      </c>
      <c r="J21" s="27">
        <v>255</v>
      </c>
      <c r="K21" s="27">
        <v>130</v>
      </c>
      <c r="L21">
        <v>0</v>
      </c>
      <c r="M21">
        <v>1.5</v>
      </c>
      <c r="N21">
        <v>0.5</v>
      </c>
      <c r="O21" s="27">
        <v>53685.9</v>
      </c>
      <c r="P21" s="28">
        <v>1</v>
      </c>
      <c r="Q21" s="28">
        <v>0.06</v>
      </c>
      <c r="R21" s="28">
        <v>0.11</v>
      </c>
      <c r="S21" s="28">
        <v>77.25</v>
      </c>
      <c r="T21" s="27">
        <v>310</v>
      </c>
      <c r="U21" s="28">
        <v>17.03</v>
      </c>
      <c r="V21" s="27">
        <v>9646.42</v>
      </c>
    </row>
    <row r="22" spans="1:22" x14ac:dyDescent="0.25">
      <c r="A22" s="26">
        <v>2</v>
      </c>
      <c r="B22" s="26" t="s">
        <v>44</v>
      </c>
      <c r="C22" t="s">
        <v>57</v>
      </c>
      <c r="D22" s="20">
        <v>45677</v>
      </c>
      <c r="E22" s="27">
        <v>70</v>
      </c>
      <c r="F22" s="20">
        <v>45679</v>
      </c>
      <c r="G22" s="27">
        <v>72</v>
      </c>
      <c r="H22" s="20">
        <v>45766</v>
      </c>
      <c r="I22" s="27">
        <v>87</v>
      </c>
      <c r="J22" s="27">
        <v>233.33</v>
      </c>
      <c r="K22" s="27">
        <v>100</v>
      </c>
      <c r="L22">
        <v>0</v>
      </c>
      <c r="M22">
        <v>2.5</v>
      </c>
      <c r="N22">
        <v>0</v>
      </c>
      <c r="O22" s="27">
        <v>55288.46</v>
      </c>
      <c r="P22" s="28">
        <v>1.6</v>
      </c>
      <c r="Q22" s="28">
        <v>0.01</v>
      </c>
      <c r="R22" s="28">
        <v>0.03</v>
      </c>
      <c r="S22" s="28">
        <v>78.59</v>
      </c>
      <c r="T22" s="27">
        <v>338.67</v>
      </c>
      <c r="U22" s="28">
        <v>18.100000000000001</v>
      </c>
      <c r="V22" s="27">
        <v>9641.33</v>
      </c>
    </row>
    <row r="23" spans="1:22" x14ac:dyDescent="0.25">
      <c r="A23" s="26">
        <v>3</v>
      </c>
      <c r="B23" s="26" t="s">
        <v>44</v>
      </c>
      <c r="C23" t="s">
        <v>58</v>
      </c>
      <c r="D23" s="20">
        <v>45680</v>
      </c>
      <c r="E23" s="27">
        <v>73</v>
      </c>
      <c r="F23" s="20">
        <v>45681.5</v>
      </c>
      <c r="G23" s="27">
        <v>74.5</v>
      </c>
      <c r="H23" s="20">
        <v>45770.5</v>
      </c>
      <c r="I23" s="27">
        <v>89</v>
      </c>
      <c r="J23" s="27">
        <v>253.33</v>
      </c>
      <c r="K23" s="27">
        <v>120</v>
      </c>
      <c r="L23">
        <v>0</v>
      </c>
      <c r="M23">
        <v>1.5</v>
      </c>
      <c r="N23">
        <v>0</v>
      </c>
      <c r="O23" s="27">
        <v>52884.62</v>
      </c>
      <c r="P23" s="28">
        <v>1.06</v>
      </c>
      <c r="Q23" s="28">
        <v>0.06</v>
      </c>
      <c r="R23" s="28">
        <v>0.11</v>
      </c>
      <c r="S23" s="28">
        <v>78.61</v>
      </c>
      <c r="T23" s="27">
        <v>339.67</v>
      </c>
      <c r="U23" s="28">
        <v>18.8</v>
      </c>
      <c r="V23" s="27">
        <v>9538.18</v>
      </c>
    </row>
    <row r="24" spans="1:22" x14ac:dyDescent="0.25">
      <c r="A24" s="26">
        <v>8</v>
      </c>
      <c r="B24" s="26" t="s">
        <v>59</v>
      </c>
      <c r="C24" t="s">
        <v>97</v>
      </c>
      <c r="D24" s="20">
        <v>45678</v>
      </c>
      <c r="E24" s="27">
        <v>71</v>
      </c>
      <c r="F24" s="20">
        <v>45680</v>
      </c>
      <c r="G24" s="27">
        <v>73</v>
      </c>
      <c r="H24" s="20">
        <v>45772</v>
      </c>
      <c r="I24" s="27">
        <v>92</v>
      </c>
      <c r="J24" s="27">
        <v>246.67</v>
      </c>
      <c r="K24" s="27">
        <v>113.33</v>
      </c>
      <c r="L24">
        <v>0</v>
      </c>
      <c r="M24">
        <v>1.5</v>
      </c>
      <c r="N24">
        <v>0.5</v>
      </c>
      <c r="O24" s="27">
        <v>56891.03</v>
      </c>
      <c r="P24" s="28">
        <v>1.1000000000000001</v>
      </c>
      <c r="Q24" s="28">
        <v>0</v>
      </c>
      <c r="R24" s="28">
        <v>0.33</v>
      </c>
      <c r="S24" s="28">
        <v>74.23</v>
      </c>
      <c r="T24" s="27">
        <v>315</v>
      </c>
      <c r="U24" s="28">
        <v>22.2</v>
      </c>
      <c r="V24" s="27">
        <v>9250.16</v>
      </c>
    </row>
    <row r="25" spans="1:22" x14ac:dyDescent="0.25">
      <c r="A25" s="26">
        <v>10</v>
      </c>
      <c r="B25" s="26" t="s">
        <v>51</v>
      </c>
      <c r="C25" t="s">
        <v>60</v>
      </c>
      <c r="D25" s="20">
        <v>45678.5</v>
      </c>
      <c r="E25" s="27">
        <v>71.5</v>
      </c>
      <c r="F25" s="20">
        <v>45680</v>
      </c>
      <c r="G25" s="27">
        <v>73</v>
      </c>
      <c r="H25" s="20">
        <v>45772</v>
      </c>
      <c r="I25" s="27">
        <v>92</v>
      </c>
      <c r="J25" s="27">
        <v>233.33</v>
      </c>
      <c r="K25" s="27">
        <v>115</v>
      </c>
      <c r="L25">
        <v>0</v>
      </c>
      <c r="M25">
        <v>1.5</v>
      </c>
      <c r="N25">
        <v>0</v>
      </c>
      <c r="O25" s="27">
        <v>54487.18</v>
      </c>
      <c r="P25" s="28">
        <v>1.07</v>
      </c>
      <c r="Q25" s="28">
        <v>0</v>
      </c>
      <c r="R25" s="28">
        <v>0.44</v>
      </c>
      <c r="S25" s="28">
        <v>75.510000000000005</v>
      </c>
      <c r="T25" s="27">
        <v>379.67</v>
      </c>
      <c r="U25" s="28">
        <v>22.1</v>
      </c>
      <c r="V25" s="27">
        <v>9057.92</v>
      </c>
    </row>
    <row r="26" spans="1:22" x14ac:dyDescent="0.25">
      <c r="A26" s="26">
        <v>23</v>
      </c>
      <c r="B26" s="26" t="s">
        <v>61</v>
      </c>
      <c r="C26" t="s">
        <v>84</v>
      </c>
      <c r="D26" s="20">
        <v>45675</v>
      </c>
      <c r="E26" s="27">
        <v>68</v>
      </c>
      <c r="F26" s="20">
        <v>45677</v>
      </c>
      <c r="G26" s="27">
        <v>70</v>
      </c>
      <c r="H26" s="20">
        <v>45760.5</v>
      </c>
      <c r="I26" s="27">
        <v>83.5</v>
      </c>
      <c r="J26" s="27">
        <v>246.67</v>
      </c>
      <c r="K26" s="27">
        <v>115</v>
      </c>
      <c r="L26">
        <v>0.5</v>
      </c>
      <c r="M26">
        <v>2.5</v>
      </c>
      <c r="N26">
        <v>0</v>
      </c>
      <c r="O26" s="27">
        <v>56089.74</v>
      </c>
      <c r="P26" s="28">
        <v>1.2</v>
      </c>
      <c r="Q26" s="28">
        <v>0.01</v>
      </c>
      <c r="R26" s="28">
        <v>0.05</v>
      </c>
      <c r="S26" s="28">
        <v>77.22</v>
      </c>
      <c r="T26" s="27">
        <v>323</v>
      </c>
      <c r="U26" s="28">
        <v>18.93</v>
      </c>
      <c r="V26" s="27">
        <v>8962.36</v>
      </c>
    </row>
    <row r="27" spans="1:22" x14ac:dyDescent="0.25">
      <c r="A27" s="26">
        <v>7</v>
      </c>
      <c r="B27" s="26" t="s">
        <v>44</v>
      </c>
      <c r="C27" t="s">
        <v>62</v>
      </c>
      <c r="D27" s="20">
        <v>45678.5</v>
      </c>
      <c r="E27" s="27">
        <v>71.5</v>
      </c>
      <c r="F27" s="20">
        <v>45680</v>
      </c>
      <c r="G27" s="27">
        <v>73</v>
      </c>
      <c r="H27" s="20">
        <v>45761.5</v>
      </c>
      <c r="I27" s="27">
        <v>81.5</v>
      </c>
      <c r="J27" s="27">
        <v>248.33</v>
      </c>
      <c r="K27" s="27">
        <v>120</v>
      </c>
      <c r="L27">
        <v>0.5</v>
      </c>
      <c r="M27">
        <v>2</v>
      </c>
      <c r="N27">
        <v>0</v>
      </c>
      <c r="O27" s="27">
        <v>49679.49</v>
      </c>
      <c r="P27" s="28">
        <v>1</v>
      </c>
      <c r="Q27" s="28">
        <v>0</v>
      </c>
      <c r="R27" s="28">
        <v>0.24</v>
      </c>
      <c r="S27" s="28">
        <v>79.430000000000007</v>
      </c>
      <c r="T27" s="27">
        <v>331.33</v>
      </c>
      <c r="U27" s="28">
        <v>18.53</v>
      </c>
      <c r="V27" s="27">
        <v>8624.32</v>
      </c>
    </row>
    <row r="28" spans="1:22" x14ac:dyDescent="0.25">
      <c r="A28" s="26">
        <v>9</v>
      </c>
      <c r="B28" s="26" t="s">
        <v>51</v>
      </c>
      <c r="C28" t="s">
        <v>63</v>
      </c>
      <c r="D28" s="20">
        <v>45682.5</v>
      </c>
      <c r="E28" s="27">
        <v>75.5</v>
      </c>
      <c r="F28" s="20">
        <v>45683.5</v>
      </c>
      <c r="G28" s="27">
        <v>76.5</v>
      </c>
      <c r="H28" s="20">
        <v>45777</v>
      </c>
      <c r="I28" s="27">
        <v>93.5</v>
      </c>
      <c r="J28" s="27">
        <v>221.67</v>
      </c>
      <c r="K28" s="27">
        <v>118.33</v>
      </c>
      <c r="L28">
        <v>0</v>
      </c>
      <c r="M28">
        <v>1</v>
      </c>
      <c r="N28">
        <v>1</v>
      </c>
      <c r="O28" s="27">
        <v>54487.18</v>
      </c>
      <c r="P28" s="28">
        <v>1.04</v>
      </c>
      <c r="Q28" s="28">
        <v>0.03</v>
      </c>
      <c r="R28" s="28">
        <v>0.19</v>
      </c>
      <c r="S28" s="28">
        <v>74.239999999999995</v>
      </c>
      <c r="T28" s="27">
        <v>348.67</v>
      </c>
      <c r="U28" s="28">
        <v>23</v>
      </c>
      <c r="V28" s="27">
        <v>8313.43</v>
      </c>
    </row>
    <row r="29" spans="1:22" x14ac:dyDescent="0.25">
      <c r="A29" s="11"/>
      <c r="B29" s="11"/>
      <c r="C29" s="11"/>
      <c r="E29" s="11"/>
      <c r="F29" s="11"/>
      <c r="H29" s="11"/>
      <c r="I29" s="11"/>
      <c r="J29" s="8"/>
      <c r="K29" s="11"/>
      <c r="L29" s="11"/>
      <c r="M29" s="11"/>
      <c r="N29" s="11"/>
      <c r="O29" s="11"/>
      <c r="P29" s="11"/>
      <c r="R29" s="11"/>
    </row>
    <row r="30" spans="1:22" x14ac:dyDescent="0.25">
      <c r="A30" s="10"/>
      <c r="B30" s="11"/>
      <c r="C30" s="11"/>
      <c r="D30" s="24" t="s">
        <v>64</v>
      </c>
      <c r="E30" s="23" t="s">
        <v>26</v>
      </c>
      <c r="F30" s="24" t="s">
        <v>65</v>
      </c>
      <c r="G30" s="23" t="s">
        <v>28</v>
      </c>
      <c r="H30" s="24" t="s">
        <v>66</v>
      </c>
      <c r="I30" s="23" t="s">
        <v>30</v>
      </c>
      <c r="J30" s="24" t="s">
        <v>67</v>
      </c>
      <c r="K30" s="23" t="s">
        <v>68</v>
      </c>
      <c r="L30" s="23" t="s">
        <v>33</v>
      </c>
      <c r="M30" s="23" t="s">
        <v>34</v>
      </c>
      <c r="N30" s="23" t="s">
        <v>35</v>
      </c>
      <c r="O30" s="23" t="s">
        <v>36</v>
      </c>
      <c r="P30" s="22" t="s">
        <v>37</v>
      </c>
      <c r="Q30" s="22" t="s">
        <v>38</v>
      </c>
      <c r="R30" s="22" t="s">
        <v>39</v>
      </c>
      <c r="S30" s="23" t="s">
        <v>40</v>
      </c>
      <c r="T30" s="23" t="s">
        <v>41</v>
      </c>
      <c r="U30" s="23" t="s">
        <v>69</v>
      </c>
      <c r="V30" s="23" t="s">
        <v>43</v>
      </c>
    </row>
    <row r="31" spans="1:22" x14ac:dyDescent="0.25">
      <c r="A31" s="10"/>
      <c r="B31" s="11"/>
      <c r="C31" s="29" t="s">
        <v>70</v>
      </c>
      <c r="D31" s="30">
        <f t="shared" ref="D31:V31" si="0">AVERAGE(D12:D28)</f>
        <v>45678</v>
      </c>
      <c r="E31" s="31">
        <f t="shared" si="0"/>
        <v>71</v>
      </c>
      <c r="F31" s="30">
        <f t="shared" si="0"/>
        <v>45679.441176470587</v>
      </c>
      <c r="G31" s="31">
        <f t="shared" si="0"/>
        <v>72.441176470588232</v>
      </c>
      <c r="H31" s="30">
        <f t="shared" si="0"/>
        <v>45767.117647058825</v>
      </c>
      <c r="I31" s="31">
        <f t="shared" si="0"/>
        <v>87.67647058823529</v>
      </c>
      <c r="J31" s="31">
        <f t="shared" si="0"/>
        <v>237.25470588235294</v>
      </c>
      <c r="K31" s="31">
        <f t="shared" si="0"/>
        <v>111.27411764705882</v>
      </c>
      <c r="L31" s="32">
        <f t="shared" si="0"/>
        <v>8.8235294117647065E-2</v>
      </c>
      <c r="M31" s="32">
        <f t="shared" si="0"/>
        <v>1.588235294117647</v>
      </c>
      <c r="N31" s="32">
        <f t="shared" si="0"/>
        <v>0.11764705882352941</v>
      </c>
      <c r="O31" s="31">
        <f t="shared" si="0"/>
        <v>54015.837647058826</v>
      </c>
      <c r="P31" s="32">
        <f t="shared" si="0"/>
        <v>1.0811764705882352</v>
      </c>
      <c r="Q31" s="32">
        <f t="shared" si="0"/>
        <v>3.1176470588235295E-2</v>
      </c>
      <c r="R31" s="32">
        <f t="shared" si="0"/>
        <v>0.16882352941176473</v>
      </c>
      <c r="S31" s="32">
        <f t="shared" si="0"/>
        <v>76.564705882352953</v>
      </c>
      <c r="T31" s="31">
        <f t="shared" si="0"/>
        <v>359.13823529411769</v>
      </c>
      <c r="U31" s="32">
        <f t="shared" si="0"/>
        <v>20.177647058823528</v>
      </c>
      <c r="V31" s="31">
        <f t="shared" si="0"/>
        <v>9595.06117647059</v>
      </c>
    </row>
    <row r="32" spans="1:22" x14ac:dyDescent="0.25">
      <c r="A32" s="10"/>
      <c r="B32" s="11"/>
      <c r="C32" s="29" t="s">
        <v>71</v>
      </c>
      <c r="D32" s="33"/>
      <c r="E32" s="33">
        <v>1.90219</v>
      </c>
      <c r="F32" s="33"/>
      <c r="G32" s="33">
        <v>2.0845400000000001</v>
      </c>
      <c r="H32" s="33"/>
      <c r="I32" s="33">
        <v>8.5204400000000007</v>
      </c>
      <c r="J32" s="33">
        <v>14.347289999999999</v>
      </c>
      <c r="K32" s="33">
        <v>13.463609999999999</v>
      </c>
      <c r="L32" s="33">
        <v>0.40337000000000001</v>
      </c>
      <c r="M32" s="33">
        <v>1.0442499999999999</v>
      </c>
      <c r="N32" s="33">
        <v>0.49782999999999999</v>
      </c>
      <c r="O32" s="34">
        <v>7986.1041100000002</v>
      </c>
      <c r="P32" s="33">
        <v>0.13877999999999999</v>
      </c>
      <c r="Q32" s="35">
        <v>9.8460000000000006E-2</v>
      </c>
      <c r="R32" s="35">
        <v>0.32779000000000003</v>
      </c>
      <c r="S32" s="33">
        <v>1.26746</v>
      </c>
      <c r="T32" s="33">
        <v>26.897179999999999</v>
      </c>
      <c r="U32" s="33">
        <v>0.94891000000000003</v>
      </c>
      <c r="V32" s="33">
        <v>1512.0706499999999</v>
      </c>
    </row>
    <row r="33" spans="1:22" x14ac:dyDescent="0.25">
      <c r="A33" s="10"/>
      <c r="B33" s="11"/>
      <c r="C33" s="29" t="s">
        <v>72</v>
      </c>
      <c r="D33" s="33"/>
      <c r="E33" s="33">
        <v>1.26</v>
      </c>
      <c r="F33" s="33"/>
      <c r="G33" s="33">
        <v>1.36</v>
      </c>
      <c r="H33" s="33"/>
      <c r="I33" s="33">
        <v>4.58</v>
      </c>
      <c r="J33" s="33">
        <v>3.64</v>
      </c>
      <c r="K33" s="33">
        <v>7.28</v>
      </c>
      <c r="L33" s="33">
        <v>343.59</v>
      </c>
      <c r="M33" s="33">
        <v>31.02</v>
      </c>
      <c r="N33" s="33">
        <v>199.61</v>
      </c>
      <c r="O33" s="33">
        <v>8.89</v>
      </c>
      <c r="P33" s="33">
        <v>7.71</v>
      </c>
      <c r="Q33" s="35">
        <v>194.04</v>
      </c>
      <c r="R33" s="35">
        <v>116.02</v>
      </c>
      <c r="S33" s="33">
        <v>1</v>
      </c>
      <c r="T33" s="33">
        <v>4.5</v>
      </c>
      <c r="U33" s="33">
        <v>2.83</v>
      </c>
      <c r="V33" s="33">
        <v>9.48</v>
      </c>
    </row>
    <row r="34" spans="1:22" x14ac:dyDescent="0.25">
      <c r="A34" s="10"/>
      <c r="B34" s="11"/>
      <c r="C34" s="29" t="s">
        <v>73</v>
      </c>
      <c r="D34" s="30">
        <f t="shared" ref="D34:V34" si="1">MAX(D12:D28)</f>
        <v>45682.5</v>
      </c>
      <c r="E34" s="31">
        <f t="shared" si="1"/>
        <v>75.5</v>
      </c>
      <c r="F34" s="30">
        <f t="shared" si="1"/>
        <v>45683.5</v>
      </c>
      <c r="G34" s="31">
        <f t="shared" si="1"/>
        <v>76.5</v>
      </c>
      <c r="H34" s="30">
        <f t="shared" si="1"/>
        <v>45777</v>
      </c>
      <c r="I34" s="31">
        <f t="shared" si="1"/>
        <v>94</v>
      </c>
      <c r="J34" s="31">
        <f t="shared" si="1"/>
        <v>255</v>
      </c>
      <c r="K34" s="31">
        <f t="shared" si="1"/>
        <v>130</v>
      </c>
      <c r="L34" s="32">
        <f t="shared" si="1"/>
        <v>0.5</v>
      </c>
      <c r="M34" s="32">
        <f t="shared" si="1"/>
        <v>2.5</v>
      </c>
      <c r="N34" s="32">
        <f t="shared" si="1"/>
        <v>1</v>
      </c>
      <c r="O34" s="31">
        <f t="shared" si="1"/>
        <v>56891.03</v>
      </c>
      <c r="P34" s="32">
        <f t="shared" si="1"/>
        <v>1.6</v>
      </c>
      <c r="Q34" s="32">
        <f t="shared" si="1"/>
        <v>0.12</v>
      </c>
      <c r="R34" s="32">
        <f t="shared" si="1"/>
        <v>0.44</v>
      </c>
      <c r="S34" s="32">
        <f t="shared" si="1"/>
        <v>79.430000000000007</v>
      </c>
      <c r="T34" s="31">
        <f t="shared" si="1"/>
        <v>442.67</v>
      </c>
      <c r="U34" s="32">
        <f t="shared" si="1"/>
        <v>23</v>
      </c>
      <c r="V34" s="31">
        <f t="shared" si="1"/>
        <v>10383.950000000001</v>
      </c>
    </row>
    <row r="35" spans="1:22" x14ac:dyDescent="0.25">
      <c r="A35" s="10"/>
      <c r="B35" s="11"/>
      <c r="C35" s="29" t="s">
        <v>74</v>
      </c>
      <c r="D35" s="30">
        <f t="shared" ref="D35:V35" si="2">MIN(D12:D28)</f>
        <v>45673.5</v>
      </c>
      <c r="E35" s="31">
        <f t="shared" si="2"/>
        <v>66.5</v>
      </c>
      <c r="F35" s="30">
        <f t="shared" si="2"/>
        <v>45675</v>
      </c>
      <c r="G35" s="31">
        <f t="shared" si="2"/>
        <v>68</v>
      </c>
      <c r="H35" s="30">
        <f t="shared" si="2"/>
        <v>45754</v>
      </c>
      <c r="I35" s="31">
        <f t="shared" si="2"/>
        <v>75.5</v>
      </c>
      <c r="J35" s="31">
        <f t="shared" si="2"/>
        <v>221.67</v>
      </c>
      <c r="K35" s="31">
        <f t="shared" si="2"/>
        <v>95</v>
      </c>
      <c r="L35" s="32">
        <f t="shared" si="2"/>
        <v>0</v>
      </c>
      <c r="M35" s="32">
        <f t="shared" si="2"/>
        <v>1</v>
      </c>
      <c r="N35" s="32">
        <f t="shared" si="2"/>
        <v>0</v>
      </c>
      <c r="O35" s="31">
        <f t="shared" si="2"/>
        <v>49679.49</v>
      </c>
      <c r="P35" s="32">
        <f t="shared" si="2"/>
        <v>1</v>
      </c>
      <c r="Q35" s="32">
        <f t="shared" si="2"/>
        <v>0</v>
      </c>
      <c r="R35" s="32">
        <f t="shared" si="2"/>
        <v>0.03</v>
      </c>
      <c r="S35" s="32">
        <f t="shared" si="2"/>
        <v>74.23</v>
      </c>
      <c r="T35" s="31">
        <f t="shared" si="2"/>
        <v>310</v>
      </c>
      <c r="U35" s="32">
        <f t="shared" si="2"/>
        <v>17.03</v>
      </c>
      <c r="V35" s="31">
        <f t="shared" si="2"/>
        <v>8313.43</v>
      </c>
    </row>
    <row r="36" spans="1:22" x14ac:dyDescent="0.25">
      <c r="A36" s="12"/>
      <c r="B36" s="8"/>
      <c r="C36" s="36"/>
      <c r="E36" s="37" t="s">
        <v>75</v>
      </c>
      <c r="F36" s="37"/>
      <c r="G36" s="37" t="s">
        <v>75</v>
      </c>
      <c r="H36" s="38"/>
      <c r="I36" s="37" t="s">
        <v>75</v>
      </c>
      <c r="J36" s="37" t="s">
        <v>75</v>
      </c>
      <c r="K36" s="37" t="s">
        <v>75</v>
      </c>
      <c r="L36" s="37" t="s">
        <v>76</v>
      </c>
      <c r="M36" s="37" t="s">
        <v>75</v>
      </c>
      <c r="N36" s="37" t="s">
        <v>75</v>
      </c>
      <c r="O36" s="37" t="s">
        <v>76</v>
      </c>
      <c r="P36" s="37" t="s">
        <v>75</v>
      </c>
      <c r="Q36" s="37" t="s">
        <v>76</v>
      </c>
      <c r="R36" s="37" t="s">
        <v>76</v>
      </c>
      <c r="S36" s="37" t="s">
        <v>75</v>
      </c>
      <c r="T36" s="37" t="s">
        <v>75</v>
      </c>
      <c r="U36" s="37" t="s">
        <v>75</v>
      </c>
      <c r="V36" s="37" t="s">
        <v>76</v>
      </c>
    </row>
    <row r="37" spans="1:22" x14ac:dyDescent="0.25">
      <c r="A37" s="10"/>
      <c r="B37" s="50" t="s">
        <v>77</v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16"/>
      <c r="N37" s="10"/>
      <c r="O37" s="10"/>
      <c r="P37" s="10"/>
      <c r="Q37" s="10"/>
      <c r="R37" s="10"/>
    </row>
    <row r="38" spans="1:22" x14ac:dyDescent="0.25">
      <c r="A38" s="10"/>
      <c r="B38" s="50" t="s">
        <v>78</v>
      </c>
      <c r="C38" s="50"/>
      <c r="D38" s="50"/>
      <c r="E38" s="50"/>
      <c r="F38" s="50"/>
      <c r="G38" s="51"/>
      <c r="H38" s="51"/>
      <c r="I38" s="51"/>
      <c r="J38" s="16"/>
      <c r="K38" s="16"/>
      <c r="L38" s="16"/>
      <c r="M38" s="16"/>
      <c r="N38" s="10"/>
      <c r="O38" s="10"/>
      <c r="P38" s="10"/>
      <c r="Q38" s="10"/>
      <c r="R38" s="10"/>
    </row>
    <row r="39" spans="1:22" x14ac:dyDescent="0.25">
      <c r="A39" s="10"/>
      <c r="B39" s="50" t="s">
        <v>79</v>
      </c>
      <c r="C39" s="50"/>
      <c r="D39" s="50"/>
      <c r="E39" s="50"/>
      <c r="F39" s="16"/>
      <c r="G39" s="15"/>
      <c r="H39" s="15"/>
      <c r="I39" s="15"/>
      <c r="J39" s="16"/>
      <c r="K39" s="16"/>
      <c r="L39" s="16"/>
      <c r="M39" s="16"/>
      <c r="N39" s="39"/>
      <c r="O39" s="39"/>
      <c r="P39" s="10"/>
      <c r="Q39" s="10"/>
      <c r="R39" s="10"/>
    </row>
    <row r="40" spans="1:22" x14ac:dyDescent="0.25">
      <c r="A40" s="10"/>
      <c r="B40" s="50" t="s">
        <v>80</v>
      </c>
      <c r="C40" s="50"/>
      <c r="D40" s="50"/>
      <c r="E40" s="50"/>
      <c r="F40" s="50"/>
      <c r="G40" s="51"/>
      <c r="H40" s="51"/>
      <c r="I40" s="51"/>
      <c r="J40" s="51"/>
      <c r="K40" s="51"/>
      <c r="L40" s="51"/>
      <c r="M40" s="51"/>
      <c r="N40" s="51"/>
      <c r="O40" s="10"/>
      <c r="P40" s="10"/>
      <c r="Q40" s="10"/>
      <c r="R40" s="10"/>
      <c r="S40" s="10"/>
      <c r="T40" s="10"/>
    </row>
    <row r="41" spans="1:22" x14ac:dyDescent="0.25">
      <c r="A41" s="10"/>
      <c r="B41" s="15" t="s">
        <v>81</v>
      </c>
      <c r="C41" s="40"/>
      <c r="D41" s="16"/>
      <c r="E41" s="15"/>
      <c r="F41" s="16"/>
      <c r="G41" s="15"/>
      <c r="H41" s="15"/>
      <c r="I41" s="15"/>
      <c r="J41" s="16"/>
      <c r="K41" s="16"/>
      <c r="L41" s="16"/>
      <c r="M41" s="11"/>
      <c r="N41" s="10"/>
      <c r="O41" s="10"/>
      <c r="P41" s="10"/>
      <c r="Q41" s="10"/>
      <c r="R41" s="10"/>
      <c r="S41" s="10"/>
      <c r="T41" s="10"/>
    </row>
  </sheetData>
  <mergeCells count="5">
    <mergeCell ref="C1:T1"/>
    <mergeCell ref="B37:L37"/>
    <mergeCell ref="B38:I38"/>
    <mergeCell ref="B39:E39"/>
    <mergeCell ref="B40:N4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504E8-42BC-42B1-9F7D-36C61C2B410D}">
  <dimension ref="A1:U42"/>
  <sheetViews>
    <sheetView tabSelected="1" topLeftCell="A11" workbookViewId="0">
      <selection activeCell="C21" sqref="C21"/>
    </sheetView>
  </sheetViews>
  <sheetFormatPr baseColWidth="10" defaultRowHeight="15" x14ac:dyDescent="0.25"/>
  <cols>
    <col min="3" max="3" width="25.140625" customWidth="1"/>
    <col min="4" max="4" width="18" bestFit="1" customWidth="1"/>
    <col min="21" max="21" width="13.85546875" bestFit="1" customWidth="1"/>
  </cols>
  <sheetData>
    <row r="1" spans="1:21" ht="15.75" x14ac:dyDescent="0.25">
      <c r="C1" s="49" t="s">
        <v>85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</row>
    <row r="2" spans="1:21" ht="15.75" x14ac:dyDescent="0.25">
      <c r="C2" s="2" t="s">
        <v>3</v>
      </c>
      <c r="D2" s="2"/>
      <c r="E2" s="41"/>
      <c r="F2" s="41"/>
      <c r="G2" s="4"/>
      <c r="H2" s="4"/>
      <c r="I2" s="41"/>
      <c r="J2" s="41"/>
      <c r="K2" s="41"/>
      <c r="L2" s="4"/>
      <c r="M2" s="4"/>
      <c r="N2" s="4"/>
      <c r="O2" s="4"/>
      <c r="Q2" s="5"/>
      <c r="R2" s="5"/>
      <c r="S2" s="5"/>
      <c r="T2" s="5"/>
    </row>
    <row r="3" spans="1:21" x14ac:dyDescent="0.25">
      <c r="C3" s="5"/>
      <c r="D3" s="5"/>
      <c r="G3" s="5"/>
      <c r="H3" s="5"/>
      <c r="K3" s="5" t="s">
        <v>5</v>
      </c>
      <c r="L3" s="5"/>
      <c r="M3" s="5"/>
      <c r="N3" s="5"/>
      <c r="O3" s="5"/>
      <c r="P3" s="5"/>
      <c r="Q3" s="5"/>
      <c r="R3" s="5"/>
      <c r="S3" s="5"/>
      <c r="T3" s="5"/>
    </row>
    <row r="4" spans="1:21" x14ac:dyDescent="0.25">
      <c r="A4" s="7" t="s">
        <v>86</v>
      </c>
      <c r="B4" s="8"/>
      <c r="C4" s="9"/>
      <c r="D4" s="10"/>
      <c r="E4" s="10"/>
      <c r="F4" s="43"/>
      <c r="G4" s="12" t="s">
        <v>87</v>
      </c>
      <c r="H4" s="44">
        <v>45642</v>
      </c>
      <c r="I4" s="12"/>
      <c r="J4" t="s">
        <v>9</v>
      </c>
      <c r="K4" s="9"/>
      <c r="L4" s="13"/>
      <c r="M4" s="12"/>
      <c r="N4" s="13"/>
      <c r="O4" s="13"/>
      <c r="P4" s="5"/>
      <c r="Q4" s="5"/>
      <c r="R4" s="5"/>
      <c r="S4" s="5"/>
      <c r="T4" s="5"/>
    </row>
    <row r="5" spans="1:21" x14ac:dyDescent="0.25">
      <c r="A5" s="7" t="s">
        <v>88</v>
      </c>
      <c r="D5" s="5"/>
      <c r="E5" s="5"/>
      <c r="H5" s="5"/>
      <c r="I5" s="5"/>
      <c r="L5" s="5"/>
      <c r="M5" s="5"/>
      <c r="N5" s="5"/>
      <c r="O5" s="5"/>
      <c r="P5" s="5"/>
      <c r="Q5" s="5"/>
      <c r="R5" s="5"/>
      <c r="S5" s="5"/>
      <c r="T5" s="5"/>
    </row>
    <row r="6" spans="1:21" x14ac:dyDescent="0.25">
      <c r="A6" s="14" t="s">
        <v>89</v>
      </c>
      <c r="C6" s="8"/>
      <c r="D6" s="10"/>
      <c r="E6" s="10"/>
      <c r="F6" s="43"/>
      <c r="G6" s="43"/>
      <c r="H6" s="10"/>
      <c r="I6" s="10"/>
      <c r="J6" s="43"/>
      <c r="K6" s="43"/>
      <c r="L6" s="5"/>
      <c r="M6" s="5"/>
      <c r="N6" s="5"/>
      <c r="O6" s="5"/>
      <c r="P6" s="5"/>
      <c r="Q6" s="5"/>
      <c r="R6" s="5"/>
      <c r="S6" s="5"/>
      <c r="T6" s="5"/>
    </row>
    <row r="7" spans="1:21" x14ac:dyDescent="0.25">
      <c r="A7" s="7" t="s">
        <v>15</v>
      </c>
      <c r="B7" s="8"/>
      <c r="C7" s="8"/>
      <c r="D7" s="12"/>
      <c r="E7" s="12"/>
      <c r="H7" s="5"/>
      <c r="I7" s="5"/>
      <c r="L7" s="5"/>
      <c r="M7" s="5"/>
      <c r="N7" s="5"/>
      <c r="O7" s="5"/>
      <c r="P7" s="5"/>
      <c r="Q7" s="5"/>
      <c r="R7" s="5"/>
      <c r="S7" s="5"/>
      <c r="T7" s="5"/>
    </row>
    <row r="8" spans="1:21" x14ac:dyDescent="0.25">
      <c r="A8" s="14" t="s">
        <v>17</v>
      </c>
      <c r="B8" s="42"/>
      <c r="C8" s="42"/>
      <c r="D8" s="16"/>
      <c r="E8" s="16"/>
      <c r="F8" s="17"/>
      <c r="G8" s="17"/>
      <c r="H8" s="18"/>
      <c r="I8" s="18"/>
      <c r="J8" s="17"/>
      <c r="K8" s="17"/>
      <c r="L8" s="19"/>
      <c r="M8" s="19"/>
      <c r="N8" s="19"/>
      <c r="O8" s="19"/>
      <c r="P8" s="19"/>
      <c r="Q8" s="19"/>
      <c r="R8" s="19"/>
      <c r="S8" s="19"/>
      <c r="T8" s="19"/>
    </row>
    <row r="9" spans="1:21" x14ac:dyDescent="0.25">
      <c r="A9" s="7" t="s">
        <v>90</v>
      </c>
      <c r="B9" s="8"/>
      <c r="D9" s="5"/>
      <c r="E9" s="5"/>
      <c r="F9" s="20"/>
      <c r="G9" s="20"/>
      <c r="H9" s="5"/>
      <c r="I9" s="5"/>
      <c r="L9" s="5"/>
      <c r="M9" s="5"/>
      <c r="N9" s="5"/>
      <c r="O9" s="5"/>
      <c r="P9" s="5"/>
      <c r="Q9" s="5"/>
      <c r="R9" s="5"/>
      <c r="S9" s="5"/>
      <c r="T9" s="5"/>
    </row>
    <row r="10" spans="1:21" x14ac:dyDescent="0.25">
      <c r="U10" s="21" t="s">
        <v>21</v>
      </c>
    </row>
    <row r="11" spans="1:21" x14ac:dyDescent="0.25">
      <c r="A11" s="22" t="s">
        <v>91</v>
      </c>
      <c r="B11" s="22" t="s">
        <v>23</v>
      </c>
      <c r="C11" s="22" t="s">
        <v>24</v>
      </c>
      <c r="D11" s="22" t="s">
        <v>25</v>
      </c>
      <c r="E11" s="22" t="s">
        <v>26</v>
      </c>
      <c r="F11" s="22" t="s">
        <v>27</v>
      </c>
      <c r="G11" s="23" t="s">
        <v>28</v>
      </c>
      <c r="H11" s="23" t="s">
        <v>29</v>
      </c>
      <c r="I11" s="23" t="s">
        <v>92</v>
      </c>
      <c r="J11" s="24" t="s">
        <v>67</v>
      </c>
      <c r="K11" s="23" t="s">
        <v>68</v>
      </c>
      <c r="L11" s="23" t="s">
        <v>34</v>
      </c>
      <c r="M11" s="23" t="s">
        <v>35</v>
      </c>
      <c r="N11" s="23" t="s">
        <v>36</v>
      </c>
      <c r="O11" s="23" t="s">
        <v>37</v>
      </c>
      <c r="P11" s="23" t="s">
        <v>38</v>
      </c>
      <c r="Q11" s="23" t="s">
        <v>39</v>
      </c>
      <c r="R11" s="23" t="s">
        <v>40</v>
      </c>
      <c r="S11" s="22" t="s">
        <v>41</v>
      </c>
      <c r="T11" s="25" t="s">
        <v>42</v>
      </c>
      <c r="U11" s="24" t="s">
        <v>43</v>
      </c>
    </row>
    <row r="12" spans="1:21" x14ac:dyDescent="0.25">
      <c r="A12">
        <v>13</v>
      </c>
      <c r="B12" t="s">
        <v>46</v>
      </c>
      <c r="C12" s="45" t="s">
        <v>93</v>
      </c>
      <c r="D12" s="20">
        <f t="shared" ref="D12:D29" si="0">E12+$H$4</f>
        <v>45702.5</v>
      </c>
      <c r="E12" s="27">
        <v>60.5</v>
      </c>
      <c r="F12" s="20">
        <f t="shared" ref="F12:F29" si="1">G12+$H$4</f>
        <v>45705</v>
      </c>
      <c r="G12" s="27">
        <v>63</v>
      </c>
      <c r="H12" s="20">
        <f t="shared" ref="H12:H29" si="2">I12+$H$4</f>
        <v>45814</v>
      </c>
      <c r="I12" s="27">
        <v>172</v>
      </c>
      <c r="J12" s="27">
        <v>225</v>
      </c>
      <c r="K12" s="27">
        <v>110</v>
      </c>
      <c r="L12" s="28">
        <v>1</v>
      </c>
      <c r="M12" s="28">
        <v>0</v>
      </c>
      <c r="N12" s="27">
        <v>60000</v>
      </c>
      <c r="O12" s="28">
        <v>1.1100000000000001</v>
      </c>
      <c r="P12" s="28">
        <v>0</v>
      </c>
      <c r="Q12" s="28">
        <v>0</v>
      </c>
      <c r="R12" s="28">
        <v>67.2</v>
      </c>
      <c r="S12" s="27">
        <v>404</v>
      </c>
      <c r="T12" s="28">
        <v>17.3</v>
      </c>
      <c r="U12" s="27">
        <v>14555.16</v>
      </c>
    </row>
    <row r="13" spans="1:21" x14ac:dyDescent="0.25">
      <c r="A13">
        <v>3</v>
      </c>
      <c r="B13" t="s">
        <v>44</v>
      </c>
      <c r="C13" s="45" t="s">
        <v>58</v>
      </c>
      <c r="D13" s="20">
        <f t="shared" si="0"/>
        <v>45705</v>
      </c>
      <c r="E13" s="27">
        <v>63</v>
      </c>
      <c r="F13" s="20">
        <f t="shared" si="1"/>
        <v>45707.5</v>
      </c>
      <c r="G13" s="27">
        <v>65.5</v>
      </c>
      <c r="H13" s="20">
        <f t="shared" si="2"/>
        <v>45824.5</v>
      </c>
      <c r="I13" s="27">
        <v>182.5</v>
      </c>
      <c r="J13" s="27">
        <v>226.67</v>
      </c>
      <c r="K13" s="27">
        <v>105</v>
      </c>
      <c r="L13" s="28">
        <v>1</v>
      </c>
      <c r="M13" s="28">
        <v>0</v>
      </c>
      <c r="N13" s="27">
        <v>60000</v>
      </c>
      <c r="O13" s="28">
        <v>1.17</v>
      </c>
      <c r="P13" s="28">
        <v>0</v>
      </c>
      <c r="Q13" s="28">
        <v>1.22</v>
      </c>
      <c r="R13" s="28">
        <v>68.61</v>
      </c>
      <c r="S13" s="27">
        <v>395.67</v>
      </c>
      <c r="T13" s="28">
        <v>17.93</v>
      </c>
      <c r="U13" s="27">
        <v>14437.09</v>
      </c>
    </row>
    <row r="14" spans="1:21" x14ac:dyDescent="0.25">
      <c r="A14">
        <v>16</v>
      </c>
      <c r="B14" t="s">
        <v>48</v>
      </c>
      <c r="C14" s="46" t="s">
        <v>49</v>
      </c>
      <c r="D14" s="20">
        <f t="shared" si="0"/>
        <v>45700</v>
      </c>
      <c r="E14" s="27">
        <v>58</v>
      </c>
      <c r="F14" s="20">
        <f t="shared" si="1"/>
        <v>45702.5</v>
      </c>
      <c r="G14" s="27">
        <v>60.5</v>
      </c>
      <c r="H14" s="20">
        <f t="shared" si="2"/>
        <v>45810</v>
      </c>
      <c r="I14" s="27">
        <v>168</v>
      </c>
      <c r="J14" s="27">
        <v>215</v>
      </c>
      <c r="K14" s="27">
        <v>91.67</v>
      </c>
      <c r="L14" s="28">
        <v>0.5</v>
      </c>
      <c r="M14" s="28">
        <v>0.5</v>
      </c>
      <c r="N14" s="27">
        <v>56666.67</v>
      </c>
      <c r="O14" s="28">
        <v>1</v>
      </c>
      <c r="P14" s="28">
        <v>0.17</v>
      </c>
      <c r="Q14" s="28">
        <v>0.61</v>
      </c>
      <c r="R14" s="28">
        <v>66.78</v>
      </c>
      <c r="S14" s="27">
        <v>424</v>
      </c>
      <c r="T14" s="28">
        <v>17.47</v>
      </c>
      <c r="U14" s="27">
        <v>14025.46</v>
      </c>
    </row>
    <row r="15" spans="1:21" x14ac:dyDescent="0.25">
      <c r="A15">
        <v>2</v>
      </c>
      <c r="B15" t="s">
        <v>44</v>
      </c>
      <c r="C15" s="45" t="s">
        <v>57</v>
      </c>
      <c r="D15" s="20">
        <f t="shared" si="0"/>
        <v>45702</v>
      </c>
      <c r="E15" s="27">
        <v>60</v>
      </c>
      <c r="F15" s="20">
        <f t="shared" si="1"/>
        <v>45704.5</v>
      </c>
      <c r="G15" s="27">
        <v>62.5</v>
      </c>
      <c r="H15" s="20">
        <f t="shared" si="2"/>
        <v>45813.5</v>
      </c>
      <c r="I15" s="27">
        <v>171.5</v>
      </c>
      <c r="J15" s="27">
        <v>221.67</v>
      </c>
      <c r="K15" s="27">
        <v>98.33</v>
      </c>
      <c r="L15" s="28">
        <v>1.5</v>
      </c>
      <c r="M15" s="28">
        <v>0</v>
      </c>
      <c r="N15" s="27">
        <v>56666.67</v>
      </c>
      <c r="O15" s="28">
        <v>1.1100000000000001</v>
      </c>
      <c r="P15" s="28">
        <v>7.0000000000000007E-2</v>
      </c>
      <c r="Q15" s="28">
        <v>0.27</v>
      </c>
      <c r="R15" s="28">
        <v>69.19</v>
      </c>
      <c r="S15" s="27">
        <v>433.67</v>
      </c>
      <c r="T15" s="28">
        <v>17.43</v>
      </c>
      <c r="U15" s="27">
        <v>13742.28</v>
      </c>
    </row>
    <row r="16" spans="1:21" x14ac:dyDescent="0.25">
      <c r="A16">
        <v>14</v>
      </c>
      <c r="B16" t="s">
        <v>55</v>
      </c>
      <c r="C16" s="47" t="s">
        <v>56</v>
      </c>
      <c r="D16" s="20">
        <f t="shared" si="0"/>
        <v>45699.5</v>
      </c>
      <c r="E16" s="27">
        <v>57.5</v>
      </c>
      <c r="F16" s="20">
        <f t="shared" si="1"/>
        <v>45701.5</v>
      </c>
      <c r="G16" s="27">
        <v>59.5</v>
      </c>
      <c r="H16" s="20">
        <f t="shared" si="2"/>
        <v>45810</v>
      </c>
      <c r="I16" s="27">
        <v>168</v>
      </c>
      <c r="J16" s="27">
        <v>231.67</v>
      </c>
      <c r="K16" s="27">
        <v>103.33</v>
      </c>
      <c r="L16" s="28">
        <v>2</v>
      </c>
      <c r="M16" s="28">
        <v>0.5</v>
      </c>
      <c r="N16" s="27">
        <v>60000</v>
      </c>
      <c r="O16" s="28">
        <v>1</v>
      </c>
      <c r="P16" s="28">
        <v>0.22</v>
      </c>
      <c r="Q16" s="28">
        <v>2.17</v>
      </c>
      <c r="R16" s="28">
        <v>67.22</v>
      </c>
      <c r="S16" s="27">
        <v>365.33</v>
      </c>
      <c r="T16" s="28">
        <v>17.2</v>
      </c>
      <c r="U16" s="27">
        <v>13478.03</v>
      </c>
    </row>
    <row r="17" spans="1:21" x14ac:dyDescent="0.25">
      <c r="A17">
        <v>9</v>
      </c>
      <c r="B17" t="s">
        <v>51</v>
      </c>
      <c r="C17" s="45" t="s">
        <v>63</v>
      </c>
      <c r="D17" s="20">
        <f t="shared" si="0"/>
        <v>45708</v>
      </c>
      <c r="E17" s="27">
        <v>66</v>
      </c>
      <c r="F17" s="20">
        <f t="shared" si="1"/>
        <v>45709</v>
      </c>
      <c r="G17" s="27">
        <v>67</v>
      </c>
      <c r="H17" s="20">
        <f t="shared" si="2"/>
        <v>45825</v>
      </c>
      <c r="I17" s="27">
        <v>183</v>
      </c>
      <c r="J17" s="27">
        <v>216.67</v>
      </c>
      <c r="K17" s="27">
        <v>106.67</v>
      </c>
      <c r="L17" s="28">
        <v>1</v>
      </c>
      <c r="M17" s="28">
        <v>0.5</v>
      </c>
      <c r="N17" s="27">
        <v>63333.33</v>
      </c>
      <c r="O17" s="28">
        <v>1.27</v>
      </c>
      <c r="P17" s="28">
        <v>0.11</v>
      </c>
      <c r="Q17" s="28">
        <v>0.72</v>
      </c>
      <c r="R17" s="28">
        <v>66.45</v>
      </c>
      <c r="S17" s="27">
        <v>358.67</v>
      </c>
      <c r="T17" s="28">
        <v>18.899999999999999</v>
      </c>
      <c r="U17" s="27">
        <v>13384.58</v>
      </c>
    </row>
    <row r="18" spans="1:21" x14ac:dyDescent="0.25">
      <c r="A18">
        <v>23</v>
      </c>
      <c r="B18" t="s">
        <v>61</v>
      </c>
      <c r="C18" s="45" t="s">
        <v>84</v>
      </c>
      <c r="D18" s="20">
        <f t="shared" si="0"/>
        <v>45700</v>
      </c>
      <c r="E18" s="27">
        <v>58</v>
      </c>
      <c r="F18" s="20">
        <f t="shared" si="1"/>
        <v>45702.5</v>
      </c>
      <c r="G18" s="27">
        <v>60.5</v>
      </c>
      <c r="H18" s="20">
        <f t="shared" si="2"/>
        <v>45810</v>
      </c>
      <c r="I18" s="27">
        <v>168</v>
      </c>
      <c r="J18" s="27">
        <v>236.67</v>
      </c>
      <c r="K18" s="27">
        <v>110</v>
      </c>
      <c r="L18" s="28">
        <v>1.5</v>
      </c>
      <c r="M18" s="28">
        <v>0</v>
      </c>
      <c r="N18" s="27">
        <v>53333.33</v>
      </c>
      <c r="O18" s="28">
        <v>1.35</v>
      </c>
      <c r="P18" s="28">
        <v>0.3</v>
      </c>
      <c r="Q18" s="28">
        <v>1.48</v>
      </c>
      <c r="R18" s="28">
        <v>69.39</v>
      </c>
      <c r="S18" s="27">
        <v>387.67</v>
      </c>
      <c r="T18" s="28">
        <v>17.53</v>
      </c>
      <c r="U18" s="27">
        <v>13365.12</v>
      </c>
    </row>
    <row r="19" spans="1:21" x14ac:dyDescent="0.25">
      <c r="A19">
        <v>6</v>
      </c>
      <c r="B19" t="s">
        <v>44</v>
      </c>
      <c r="C19" s="48" t="s">
        <v>54</v>
      </c>
      <c r="D19" s="20">
        <f t="shared" si="0"/>
        <v>45699.5</v>
      </c>
      <c r="E19" s="27">
        <v>57.5</v>
      </c>
      <c r="F19" s="20">
        <f t="shared" si="1"/>
        <v>45700.5</v>
      </c>
      <c r="G19" s="27">
        <v>58.5</v>
      </c>
      <c r="H19" s="20">
        <f t="shared" si="2"/>
        <v>45810</v>
      </c>
      <c r="I19" s="27">
        <v>168</v>
      </c>
      <c r="J19" s="27">
        <v>223.33</v>
      </c>
      <c r="K19" s="27">
        <v>103.33</v>
      </c>
      <c r="L19" s="28">
        <v>1</v>
      </c>
      <c r="M19" s="28">
        <v>0</v>
      </c>
      <c r="N19" s="27">
        <v>53333.33</v>
      </c>
      <c r="O19" s="28">
        <v>1</v>
      </c>
      <c r="P19" s="28">
        <v>0.2</v>
      </c>
      <c r="Q19" s="28">
        <v>0.93</v>
      </c>
      <c r="R19" s="28">
        <v>66.95</v>
      </c>
      <c r="S19" s="27">
        <v>394</v>
      </c>
      <c r="T19" s="28">
        <v>17.670000000000002</v>
      </c>
      <c r="U19" s="27">
        <v>13274.45</v>
      </c>
    </row>
    <row r="20" spans="1:21" x14ac:dyDescent="0.25">
      <c r="A20">
        <v>21</v>
      </c>
      <c r="B20" t="s">
        <v>55</v>
      </c>
      <c r="C20" s="45" t="s">
        <v>94</v>
      </c>
      <c r="D20" s="20">
        <f t="shared" si="0"/>
        <v>45702</v>
      </c>
      <c r="E20" s="27">
        <v>60</v>
      </c>
      <c r="F20" s="20">
        <f t="shared" si="1"/>
        <v>45699</v>
      </c>
      <c r="G20" s="27">
        <v>57</v>
      </c>
      <c r="H20" s="20">
        <f t="shared" si="2"/>
        <v>45810</v>
      </c>
      <c r="I20" s="27">
        <v>168</v>
      </c>
      <c r="J20" s="27">
        <v>225</v>
      </c>
      <c r="K20" s="27">
        <v>95</v>
      </c>
      <c r="L20" s="28">
        <v>2</v>
      </c>
      <c r="M20" s="28">
        <v>0</v>
      </c>
      <c r="N20" s="27">
        <v>53333.33</v>
      </c>
      <c r="O20" s="28">
        <v>1</v>
      </c>
      <c r="P20" s="28">
        <v>0.53</v>
      </c>
      <c r="Q20" s="28">
        <v>0.8</v>
      </c>
      <c r="R20" s="28">
        <v>68.430000000000007</v>
      </c>
      <c r="S20" s="27">
        <v>375</v>
      </c>
      <c r="T20" s="28">
        <v>16.399999999999999</v>
      </c>
      <c r="U20" s="27">
        <v>12708.96</v>
      </c>
    </row>
    <row r="21" spans="1:21" x14ac:dyDescent="0.25">
      <c r="A21">
        <v>8</v>
      </c>
      <c r="B21" t="s">
        <v>59</v>
      </c>
      <c r="C21" s="45" t="s">
        <v>97</v>
      </c>
      <c r="D21" s="20">
        <f t="shared" si="0"/>
        <v>45704.5</v>
      </c>
      <c r="E21" s="27">
        <v>62.5</v>
      </c>
      <c r="F21" s="20">
        <f t="shared" si="1"/>
        <v>45707</v>
      </c>
      <c r="G21" s="27">
        <v>65</v>
      </c>
      <c r="H21" s="20">
        <f t="shared" si="2"/>
        <v>45832</v>
      </c>
      <c r="I21" s="27">
        <v>190</v>
      </c>
      <c r="J21" s="27">
        <v>230</v>
      </c>
      <c r="K21" s="27">
        <v>103.33</v>
      </c>
      <c r="L21" s="28">
        <v>1</v>
      </c>
      <c r="M21" s="28">
        <v>0.5</v>
      </c>
      <c r="N21" s="27">
        <v>56666.67</v>
      </c>
      <c r="O21" s="28">
        <v>1.18</v>
      </c>
      <c r="P21" s="28">
        <v>0</v>
      </c>
      <c r="Q21" s="28">
        <v>0</v>
      </c>
      <c r="R21" s="28">
        <v>62.79</v>
      </c>
      <c r="S21" s="27">
        <v>346</v>
      </c>
      <c r="T21" s="28">
        <v>19.57</v>
      </c>
      <c r="U21" s="27">
        <v>12678.59</v>
      </c>
    </row>
    <row r="22" spans="1:21" x14ac:dyDescent="0.25">
      <c r="A22">
        <v>22</v>
      </c>
      <c r="B22" t="s">
        <v>51</v>
      </c>
      <c r="C22" s="45" t="s">
        <v>95</v>
      </c>
      <c r="D22" s="20">
        <f t="shared" si="0"/>
        <v>45699.5</v>
      </c>
      <c r="E22" s="27">
        <v>57.5</v>
      </c>
      <c r="F22" s="20">
        <f t="shared" si="1"/>
        <v>45702.5</v>
      </c>
      <c r="G22" s="27">
        <v>60.5</v>
      </c>
      <c r="H22" s="20">
        <f t="shared" si="2"/>
        <v>45810</v>
      </c>
      <c r="I22" s="27">
        <v>168</v>
      </c>
      <c r="J22" s="27">
        <v>226.67</v>
      </c>
      <c r="K22" s="27">
        <v>93.33</v>
      </c>
      <c r="L22" s="28">
        <v>1</v>
      </c>
      <c r="M22" s="28">
        <v>0</v>
      </c>
      <c r="N22" s="27">
        <v>63333.33</v>
      </c>
      <c r="O22" s="28">
        <v>1</v>
      </c>
      <c r="P22" s="28">
        <v>0.05</v>
      </c>
      <c r="Q22" s="28">
        <v>0.1</v>
      </c>
      <c r="R22" s="28">
        <v>69.23</v>
      </c>
      <c r="S22" s="27">
        <v>360.33</v>
      </c>
      <c r="T22" s="28">
        <v>17.7</v>
      </c>
      <c r="U22" s="27">
        <v>12606.34</v>
      </c>
    </row>
    <row r="23" spans="1:21" x14ac:dyDescent="0.25">
      <c r="A23">
        <v>1</v>
      </c>
      <c r="B23" t="s">
        <v>44</v>
      </c>
      <c r="C23" s="45" t="s">
        <v>50</v>
      </c>
      <c r="D23" s="20">
        <f t="shared" si="0"/>
        <v>45699</v>
      </c>
      <c r="E23" s="27">
        <v>57</v>
      </c>
      <c r="F23" s="20">
        <f t="shared" si="1"/>
        <v>45701</v>
      </c>
      <c r="G23" s="27">
        <v>59</v>
      </c>
      <c r="H23" s="20">
        <f t="shared" si="2"/>
        <v>45810</v>
      </c>
      <c r="I23" s="27">
        <v>168</v>
      </c>
      <c r="J23" s="27">
        <v>211.67</v>
      </c>
      <c r="K23" s="27">
        <v>93.33</v>
      </c>
      <c r="L23" s="28">
        <v>1.5</v>
      </c>
      <c r="M23" s="28">
        <v>0</v>
      </c>
      <c r="N23" s="27">
        <v>53333.33</v>
      </c>
      <c r="O23" s="28">
        <v>1</v>
      </c>
      <c r="P23" s="28">
        <v>0.22</v>
      </c>
      <c r="Q23" s="28">
        <v>1.1100000000000001</v>
      </c>
      <c r="R23" s="28">
        <v>68.09</v>
      </c>
      <c r="S23" s="27">
        <v>374.67</v>
      </c>
      <c r="T23" s="28">
        <v>17.37</v>
      </c>
      <c r="U23" s="27">
        <v>12572.61</v>
      </c>
    </row>
    <row r="24" spans="1:21" x14ac:dyDescent="0.25">
      <c r="A24">
        <v>4</v>
      </c>
      <c r="B24" t="s">
        <v>44</v>
      </c>
      <c r="C24" s="45" t="s">
        <v>53</v>
      </c>
      <c r="D24" s="20">
        <f t="shared" si="0"/>
        <v>45706.5</v>
      </c>
      <c r="E24" s="27">
        <v>64.5</v>
      </c>
      <c r="F24" s="20">
        <f t="shared" si="1"/>
        <v>45708</v>
      </c>
      <c r="G24" s="27">
        <v>66</v>
      </c>
      <c r="H24" s="20">
        <f t="shared" si="2"/>
        <v>45813.5</v>
      </c>
      <c r="I24" s="27">
        <v>171.5</v>
      </c>
      <c r="J24" s="27">
        <v>236.67</v>
      </c>
      <c r="K24" s="27">
        <v>98.33</v>
      </c>
      <c r="L24" s="28">
        <v>1</v>
      </c>
      <c r="M24" s="28">
        <v>0</v>
      </c>
      <c r="N24" s="27">
        <v>56666.67</v>
      </c>
      <c r="O24" s="28">
        <v>1</v>
      </c>
      <c r="P24" s="28">
        <v>0.17</v>
      </c>
      <c r="Q24" s="28">
        <v>1</v>
      </c>
      <c r="R24" s="28">
        <v>61.98</v>
      </c>
      <c r="S24" s="27">
        <v>453</v>
      </c>
      <c r="T24" s="28">
        <v>20.6</v>
      </c>
      <c r="U24" s="27">
        <v>12366.86</v>
      </c>
    </row>
    <row r="25" spans="1:21" x14ac:dyDescent="0.25">
      <c r="A25">
        <v>5</v>
      </c>
      <c r="B25" t="s">
        <v>44</v>
      </c>
      <c r="C25" s="45" t="s">
        <v>45</v>
      </c>
      <c r="D25" s="20">
        <f t="shared" si="0"/>
        <v>45699</v>
      </c>
      <c r="E25" s="27">
        <v>57</v>
      </c>
      <c r="F25" s="20">
        <f t="shared" si="1"/>
        <v>45702</v>
      </c>
      <c r="G25" s="27">
        <v>60</v>
      </c>
      <c r="H25" s="20">
        <f t="shared" si="2"/>
        <v>45817</v>
      </c>
      <c r="I25" s="27">
        <v>175</v>
      </c>
      <c r="J25" s="27">
        <v>236.67</v>
      </c>
      <c r="K25" s="27">
        <v>96.67</v>
      </c>
      <c r="L25" s="28">
        <v>1</v>
      </c>
      <c r="M25" s="28">
        <v>0</v>
      </c>
      <c r="N25" s="27">
        <v>53333.33</v>
      </c>
      <c r="O25" s="28">
        <v>1</v>
      </c>
      <c r="P25" s="28">
        <v>0</v>
      </c>
      <c r="Q25" s="28">
        <v>0</v>
      </c>
      <c r="R25" s="28">
        <v>64.8</v>
      </c>
      <c r="S25" s="27">
        <v>413</v>
      </c>
      <c r="T25" s="28">
        <v>18.73</v>
      </c>
      <c r="U25" s="27">
        <v>12147.53</v>
      </c>
    </row>
    <row r="26" spans="1:21" x14ac:dyDescent="0.25">
      <c r="A26">
        <v>7</v>
      </c>
      <c r="B26" t="s">
        <v>44</v>
      </c>
      <c r="C26" s="45" t="s">
        <v>62</v>
      </c>
      <c r="D26" s="20">
        <f t="shared" si="0"/>
        <v>45703</v>
      </c>
      <c r="E26" s="27">
        <v>61</v>
      </c>
      <c r="F26" s="20">
        <f t="shared" si="1"/>
        <v>45705.5</v>
      </c>
      <c r="G26" s="27">
        <v>63.5</v>
      </c>
      <c r="H26" s="20">
        <f t="shared" si="2"/>
        <v>45810</v>
      </c>
      <c r="I26" s="27">
        <v>168</v>
      </c>
      <c r="J26" s="27">
        <v>240</v>
      </c>
      <c r="K26" s="27">
        <v>106.67</v>
      </c>
      <c r="L26" s="28">
        <v>2</v>
      </c>
      <c r="M26" s="28">
        <v>1</v>
      </c>
      <c r="N26" s="27">
        <v>53333.33</v>
      </c>
      <c r="O26" s="28">
        <v>1</v>
      </c>
      <c r="P26" s="28">
        <v>0</v>
      </c>
      <c r="Q26" s="28">
        <v>1.2</v>
      </c>
      <c r="R26" s="28">
        <v>69.680000000000007</v>
      </c>
      <c r="S26" s="27">
        <v>363.67</v>
      </c>
      <c r="T26" s="28">
        <v>18.77</v>
      </c>
      <c r="U26" s="27">
        <v>12022.13</v>
      </c>
    </row>
    <row r="27" spans="1:21" x14ac:dyDescent="0.25">
      <c r="A27">
        <v>10</v>
      </c>
      <c r="B27" t="s">
        <v>51</v>
      </c>
      <c r="C27" s="45" t="s">
        <v>60</v>
      </c>
      <c r="D27" s="20">
        <f t="shared" si="0"/>
        <v>45704.5</v>
      </c>
      <c r="E27" s="27">
        <v>62.5</v>
      </c>
      <c r="F27" s="20">
        <f t="shared" si="1"/>
        <v>45706.5</v>
      </c>
      <c r="G27" s="27">
        <v>64.5</v>
      </c>
      <c r="H27" s="20">
        <f t="shared" si="2"/>
        <v>45813.5</v>
      </c>
      <c r="I27" s="27">
        <v>171.5</v>
      </c>
      <c r="J27" s="27">
        <v>230</v>
      </c>
      <c r="K27" s="27">
        <v>106.67</v>
      </c>
      <c r="L27" s="28">
        <v>1</v>
      </c>
      <c r="M27" s="28">
        <v>0</v>
      </c>
      <c r="N27" s="27">
        <v>63333.33</v>
      </c>
      <c r="O27" s="28">
        <v>1</v>
      </c>
      <c r="P27" s="28">
        <v>0</v>
      </c>
      <c r="Q27" s="28">
        <v>0</v>
      </c>
      <c r="R27" s="28">
        <v>65.77</v>
      </c>
      <c r="S27" s="27">
        <v>383.67</v>
      </c>
      <c r="T27" s="28">
        <v>18.77</v>
      </c>
      <c r="U27" s="27">
        <v>11974.78</v>
      </c>
    </row>
    <row r="28" spans="1:21" x14ac:dyDescent="0.25">
      <c r="A28">
        <v>18</v>
      </c>
      <c r="B28" t="s">
        <v>48</v>
      </c>
      <c r="C28" s="46" t="s">
        <v>52</v>
      </c>
      <c r="D28" s="20">
        <f t="shared" si="0"/>
        <v>45707.5</v>
      </c>
      <c r="E28" s="27">
        <v>65.5</v>
      </c>
      <c r="F28" s="20">
        <f t="shared" si="1"/>
        <v>45708.5</v>
      </c>
      <c r="G28" s="27">
        <v>66.5</v>
      </c>
      <c r="H28" s="20">
        <f t="shared" si="2"/>
        <v>45823.5</v>
      </c>
      <c r="I28" s="27">
        <v>181.5</v>
      </c>
      <c r="J28" s="27">
        <v>225</v>
      </c>
      <c r="K28" s="27">
        <v>93.33</v>
      </c>
      <c r="L28" s="28">
        <v>0</v>
      </c>
      <c r="M28" s="28">
        <v>0</v>
      </c>
      <c r="N28" s="27">
        <v>56666.67</v>
      </c>
      <c r="O28" s="28">
        <v>1</v>
      </c>
      <c r="P28" s="28">
        <v>0</v>
      </c>
      <c r="Q28" s="28">
        <v>0</v>
      </c>
      <c r="R28" s="28">
        <v>62.38</v>
      </c>
      <c r="S28" s="27">
        <v>404.33</v>
      </c>
      <c r="T28" s="28">
        <v>19.899999999999999</v>
      </c>
      <c r="U28" s="27">
        <v>11862.15</v>
      </c>
    </row>
    <row r="29" spans="1:21" x14ac:dyDescent="0.25">
      <c r="A29">
        <v>17</v>
      </c>
      <c r="B29" t="s">
        <v>48</v>
      </c>
      <c r="C29" s="46" t="s">
        <v>96</v>
      </c>
      <c r="D29" s="20">
        <f t="shared" si="0"/>
        <v>45708.5</v>
      </c>
      <c r="E29" s="27">
        <v>66.5</v>
      </c>
      <c r="F29" s="20">
        <f t="shared" si="1"/>
        <v>45710.5</v>
      </c>
      <c r="G29" s="27">
        <v>68.5</v>
      </c>
      <c r="H29" s="20">
        <f t="shared" si="2"/>
        <v>45827</v>
      </c>
      <c r="I29" s="27">
        <v>185</v>
      </c>
      <c r="J29" s="27">
        <v>208.33</v>
      </c>
      <c r="K29" s="27">
        <v>90</v>
      </c>
      <c r="L29" s="28">
        <v>1</v>
      </c>
      <c r="M29" s="28">
        <v>0</v>
      </c>
      <c r="N29" s="27">
        <v>56666.67</v>
      </c>
      <c r="O29" s="28">
        <v>1</v>
      </c>
      <c r="P29" s="28">
        <v>0</v>
      </c>
      <c r="Q29" s="28">
        <v>0</v>
      </c>
      <c r="R29" s="28">
        <v>63.26</v>
      </c>
      <c r="S29" s="27">
        <v>431.33</v>
      </c>
      <c r="T29" s="28">
        <v>19.3</v>
      </c>
      <c r="U29" s="27">
        <v>10430.26</v>
      </c>
    </row>
    <row r="30" spans="1:21" x14ac:dyDescent="0.25">
      <c r="A30" s="43"/>
      <c r="B30" s="43"/>
      <c r="C30" s="43"/>
      <c r="E30" s="43"/>
      <c r="F30" s="43"/>
      <c r="H30" s="43"/>
      <c r="I30" s="43"/>
      <c r="J30" s="8"/>
      <c r="K30" s="43"/>
      <c r="L30" s="43"/>
      <c r="M30" s="43"/>
      <c r="N30" s="43"/>
      <c r="O30" s="43"/>
      <c r="P30" s="43"/>
      <c r="R30" s="43"/>
    </row>
    <row r="31" spans="1:21" x14ac:dyDescent="0.25">
      <c r="A31" s="10"/>
      <c r="B31" s="43"/>
      <c r="C31" s="43"/>
      <c r="D31" s="24" t="s">
        <v>64</v>
      </c>
      <c r="E31" s="23" t="s">
        <v>26</v>
      </c>
      <c r="F31" s="24" t="s">
        <v>65</v>
      </c>
      <c r="G31" s="23" t="s">
        <v>28</v>
      </c>
      <c r="H31" s="24" t="s">
        <v>66</v>
      </c>
      <c r="I31" s="23" t="s">
        <v>92</v>
      </c>
      <c r="J31" s="24" t="s">
        <v>67</v>
      </c>
      <c r="K31" s="23" t="s">
        <v>68</v>
      </c>
      <c r="L31" s="23" t="s">
        <v>34</v>
      </c>
      <c r="M31" s="23" t="s">
        <v>35</v>
      </c>
      <c r="N31" s="23" t="s">
        <v>36</v>
      </c>
      <c r="O31" s="22" t="s">
        <v>37</v>
      </c>
      <c r="P31" s="22" t="s">
        <v>38</v>
      </c>
      <c r="Q31" s="22" t="s">
        <v>39</v>
      </c>
      <c r="R31" s="23" t="s">
        <v>40</v>
      </c>
      <c r="S31" s="23" t="s">
        <v>41</v>
      </c>
      <c r="T31" s="23" t="s">
        <v>69</v>
      </c>
      <c r="U31" s="23" t="s">
        <v>43</v>
      </c>
    </row>
    <row r="32" spans="1:21" x14ac:dyDescent="0.25">
      <c r="A32" s="10"/>
      <c r="B32" s="43"/>
      <c r="C32" s="29" t="s">
        <v>70</v>
      </c>
      <c r="D32" s="30">
        <f t="shared" ref="D32:U32" si="3">AVERAGE(D12:D29)</f>
        <v>45702.805555555555</v>
      </c>
      <c r="E32" s="31">
        <f t="shared" si="3"/>
        <v>60.805555555555557</v>
      </c>
      <c r="F32" s="30">
        <f t="shared" si="3"/>
        <v>45704.638888888891</v>
      </c>
      <c r="G32" s="31">
        <f t="shared" si="3"/>
        <v>62.638888888888886</v>
      </c>
      <c r="H32" s="30">
        <f t="shared" si="3"/>
        <v>45815.75</v>
      </c>
      <c r="I32" s="31">
        <f t="shared" si="3"/>
        <v>173.75</v>
      </c>
      <c r="J32" s="31">
        <f t="shared" si="3"/>
        <v>225.92722222222224</v>
      </c>
      <c r="K32" s="31">
        <f t="shared" si="3"/>
        <v>100.27722222222222</v>
      </c>
      <c r="L32" s="32">
        <f t="shared" si="3"/>
        <v>1.1666666666666667</v>
      </c>
      <c r="M32" s="32">
        <f t="shared" si="3"/>
        <v>0.16666666666666666</v>
      </c>
      <c r="N32" s="31">
        <f t="shared" si="3"/>
        <v>57222.221666666665</v>
      </c>
      <c r="O32" s="32">
        <f t="shared" si="3"/>
        <v>1.066111111111111</v>
      </c>
      <c r="P32" s="32">
        <f t="shared" si="3"/>
        <v>0.11333333333333334</v>
      </c>
      <c r="Q32" s="32">
        <f t="shared" si="3"/>
        <v>0.64499999999999991</v>
      </c>
      <c r="R32" s="32">
        <f t="shared" si="3"/>
        <v>66.566666666666663</v>
      </c>
      <c r="S32" s="31">
        <f t="shared" si="3"/>
        <v>392.66722222222222</v>
      </c>
      <c r="T32" s="32">
        <f t="shared" si="3"/>
        <v>18.252222222222219</v>
      </c>
      <c r="U32" s="31">
        <f t="shared" si="3"/>
        <v>12868.465555555555</v>
      </c>
    </row>
    <row r="33" spans="1:21" x14ac:dyDescent="0.25">
      <c r="A33" s="10"/>
      <c r="B33" s="43"/>
      <c r="C33" s="29" t="s">
        <v>71</v>
      </c>
      <c r="D33" s="33"/>
      <c r="E33" s="32">
        <v>2.41371</v>
      </c>
      <c r="F33" s="32"/>
      <c r="G33" s="32">
        <v>2.0977100000000002</v>
      </c>
      <c r="H33" s="32"/>
      <c r="I33" s="32">
        <v>9.2709100000000007</v>
      </c>
      <c r="J33" s="32">
        <v>14.46116</v>
      </c>
      <c r="K33" s="32">
        <v>11.051959999999999</v>
      </c>
      <c r="L33" s="32">
        <v>0.70326999999999995</v>
      </c>
      <c r="M33" s="32">
        <v>0.70326999999999995</v>
      </c>
      <c r="N33" s="32">
        <v>11263.64898</v>
      </c>
      <c r="O33" s="32">
        <v>0.15479999999999999</v>
      </c>
      <c r="P33" s="32">
        <v>0.50239999999999996</v>
      </c>
      <c r="Q33" s="32">
        <v>2.10188</v>
      </c>
      <c r="R33" s="32">
        <v>2.14798</v>
      </c>
      <c r="S33" s="32">
        <v>30.819489999999998</v>
      </c>
      <c r="T33" s="32">
        <v>1.18869</v>
      </c>
      <c r="U33" s="32">
        <v>2897.5783099999999</v>
      </c>
    </row>
    <row r="34" spans="1:21" x14ac:dyDescent="0.25">
      <c r="A34" s="10"/>
      <c r="B34" s="43"/>
      <c r="C34" s="29" t="s">
        <v>72</v>
      </c>
      <c r="D34" s="33"/>
      <c r="E34" s="32">
        <v>1.88</v>
      </c>
      <c r="F34" s="32"/>
      <c r="G34" s="32">
        <v>1.59</v>
      </c>
      <c r="H34" s="32"/>
      <c r="I34" s="32">
        <v>2.5299999999999998</v>
      </c>
      <c r="J34" s="32">
        <v>3.86</v>
      </c>
      <c r="K34" s="32">
        <v>6.64</v>
      </c>
      <c r="L34" s="32">
        <v>28.57</v>
      </c>
      <c r="M34" s="32">
        <v>200</v>
      </c>
      <c r="N34" s="32">
        <v>11.86</v>
      </c>
      <c r="O34" s="32">
        <v>8.75</v>
      </c>
      <c r="P34" s="32">
        <v>266.99</v>
      </c>
      <c r="Q34" s="32">
        <v>196.48</v>
      </c>
      <c r="R34" s="32">
        <v>1.94</v>
      </c>
      <c r="S34" s="32">
        <v>4.7300000000000004</v>
      </c>
      <c r="T34" s="32">
        <v>3.92</v>
      </c>
      <c r="U34" s="32">
        <v>13.57</v>
      </c>
    </row>
    <row r="35" spans="1:21" x14ac:dyDescent="0.25">
      <c r="A35" s="10"/>
      <c r="B35" s="43"/>
      <c r="C35" s="29" t="s">
        <v>73</v>
      </c>
      <c r="D35" s="30">
        <f t="shared" ref="D35:U35" si="4">MAX(D12:D29)</f>
        <v>45708.5</v>
      </c>
      <c r="E35" s="31">
        <f t="shared" si="4"/>
        <v>66.5</v>
      </c>
      <c r="F35" s="30">
        <f t="shared" si="4"/>
        <v>45710.5</v>
      </c>
      <c r="G35" s="31">
        <f t="shared" si="4"/>
        <v>68.5</v>
      </c>
      <c r="H35" s="30">
        <f t="shared" si="4"/>
        <v>45832</v>
      </c>
      <c r="I35" s="31">
        <f t="shared" si="4"/>
        <v>190</v>
      </c>
      <c r="J35" s="31">
        <f t="shared" si="4"/>
        <v>240</v>
      </c>
      <c r="K35" s="31">
        <f t="shared" si="4"/>
        <v>110</v>
      </c>
      <c r="L35" s="32">
        <f t="shared" si="4"/>
        <v>2</v>
      </c>
      <c r="M35" s="32">
        <f t="shared" si="4"/>
        <v>1</v>
      </c>
      <c r="N35" s="31">
        <f t="shared" si="4"/>
        <v>63333.33</v>
      </c>
      <c r="O35" s="32">
        <f t="shared" si="4"/>
        <v>1.35</v>
      </c>
      <c r="P35" s="32">
        <f t="shared" si="4"/>
        <v>0.53</v>
      </c>
      <c r="Q35" s="32">
        <f t="shared" si="4"/>
        <v>2.17</v>
      </c>
      <c r="R35" s="32">
        <f t="shared" si="4"/>
        <v>69.680000000000007</v>
      </c>
      <c r="S35" s="31">
        <f t="shared" si="4"/>
        <v>453</v>
      </c>
      <c r="T35" s="32">
        <f t="shared" si="4"/>
        <v>20.6</v>
      </c>
      <c r="U35" s="31">
        <f t="shared" si="4"/>
        <v>14555.16</v>
      </c>
    </row>
    <row r="36" spans="1:21" x14ac:dyDescent="0.25">
      <c r="A36" s="10"/>
      <c r="B36" s="43"/>
      <c r="C36" s="29" t="s">
        <v>74</v>
      </c>
      <c r="D36" s="30">
        <f t="shared" ref="D36:U36" si="5">MIN(D12:D29)</f>
        <v>45699</v>
      </c>
      <c r="E36" s="31">
        <f t="shared" si="5"/>
        <v>57</v>
      </c>
      <c r="F36" s="30">
        <f t="shared" si="5"/>
        <v>45699</v>
      </c>
      <c r="G36" s="31">
        <f t="shared" si="5"/>
        <v>57</v>
      </c>
      <c r="H36" s="30">
        <f t="shared" si="5"/>
        <v>45810</v>
      </c>
      <c r="I36" s="31">
        <f t="shared" si="5"/>
        <v>168</v>
      </c>
      <c r="J36" s="31">
        <f t="shared" si="5"/>
        <v>208.33</v>
      </c>
      <c r="K36" s="31">
        <f t="shared" si="5"/>
        <v>90</v>
      </c>
      <c r="L36" s="32">
        <f t="shared" si="5"/>
        <v>0</v>
      </c>
      <c r="M36" s="32">
        <f t="shared" si="5"/>
        <v>0</v>
      </c>
      <c r="N36" s="31">
        <f t="shared" si="5"/>
        <v>53333.33</v>
      </c>
      <c r="O36" s="32">
        <f t="shared" si="5"/>
        <v>1</v>
      </c>
      <c r="P36" s="32">
        <f t="shared" si="5"/>
        <v>0</v>
      </c>
      <c r="Q36" s="32">
        <f t="shared" si="5"/>
        <v>0</v>
      </c>
      <c r="R36" s="32">
        <f t="shared" si="5"/>
        <v>61.98</v>
      </c>
      <c r="S36" s="31">
        <f t="shared" si="5"/>
        <v>346</v>
      </c>
      <c r="T36" s="32">
        <f t="shared" si="5"/>
        <v>16.399999999999999</v>
      </c>
      <c r="U36" s="31">
        <f t="shared" si="5"/>
        <v>10430.26</v>
      </c>
    </row>
    <row r="37" spans="1:21" x14ac:dyDescent="0.25">
      <c r="A37" s="12"/>
      <c r="B37" s="8"/>
      <c r="C37" s="36"/>
      <c r="E37" s="37" t="s">
        <v>75</v>
      </c>
      <c r="F37" s="37"/>
      <c r="G37" s="37" t="s">
        <v>75</v>
      </c>
      <c r="H37" s="38"/>
      <c r="I37" s="37" t="s">
        <v>75</v>
      </c>
      <c r="J37" s="37" t="s">
        <v>75</v>
      </c>
      <c r="K37" s="37" t="s">
        <v>75</v>
      </c>
      <c r="L37" s="37" t="s">
        <v>75</v>
      </c>
      <c r="M37" s="37" t="s">
        <v>76</v>
      </c>
      <c r="N37" s="37" t="s">
        <v>76</v>
      </c>
      <c r="O37" s="37" t="s">
        <v>75</v>
      </c>
      <c r="P37" s="37" t="s">
        <v>76</v>
      </c>
      <c r="Q37" s="37" t="s">
        <v>76</v>
      </c>
      <c r="R37" s="37" t="s">
        <v>75</v>
      </c>
      <c r="S37" s="37" t="s">
        <v>75</v>
      </c>
      <c r="T37" s="37" t="s">
        <v>75</v>
      </c>
      <c r="U37" s="37" t="s">
        <v>76</v>
      </c>
    </row>
    <row r="38" spans="1:21" x14ac:dyDescent="0.25">
      <c r="A38" s="10"/>
      <c r="B38" s="50" t="s">
        <v>77</v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16"/>
      <c r="N38" s="10"/>
      <c r="O38" s="10"/>
      <c r="P38" s="10"/>
      <c r="Q38" s="10"/>
      <c r="R38" s="10"/>
    </row>
    <row r="39" spans="1:21" x14ac:dyDescent="0.25">
      <c r="A39" s="10"/>
      <c r="B39" s="50" t="s">
        <v>78</v>
      </c>
      <c r="C39" s="50"/>
      <c r="D39" s="50"/>
      <c r="E39" s="50"/>
      <c r="F39" s="50"/>
      <c r="G39" s="50"/>
      <c r="H39" s="50"/>
      <c r="I39" s="50"/>
      <c r="J39" s="16"/>
      <c r="K39" s="16"/>
      <c r="L39" s="16"/>
      <c r="M39" s="16"/>
      <c r="N39" s="10"/>
      <c r="O39" s="10"/>
      <c r="P39" s="10"/>
      <c r="Q39" s="10"/>
      <c r="R39" s="10"/>
    </row>
    <row r="40" spans="1:21" x14ac:dyDescent="0.25">
      <c r="A40" s="10"/>
      <c r="B40" s="50" t="s">
        <v>79</v>
      </c>
      <c r="C40" s="50"/>
      <c r="D40" s="50"/>
      <c r="E40" s="50"/>
      <c r="F40" s="16"/>
      <c r="G40" s="42"/>
      <c r="H40" s="42"/>
      <c r="I40" s="42"/>
      <c r="J40" s="16"/>
      <c r="K40" s="16"/>
      <c r="L40" s="16"/>
      <c r="M40" s="16"/>
      <c r="N40" s="39"/>
      <c r="O40" s="39"/>
      <c r="P40" s="10"/>
      <c r="Q40" s="10"/>
      <c r="R40" s="10"/>
    </row>
    <row r="41" spans="1:21" x14ac:dyDescent="0.25">
      <c r="A41" s="10"/>
      <c r="B41" s="50" t="s">
        <v>80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10"/>
      <c r="P41" s="10"/>
      <c r="Q41" s="10"/>
      <c r="R41" s="10"/>
      <c r="S41" s="10"/>
      <c r="T41" s="10"/>
    </row>
    <row r="42" spans="1:21" x14ac:dyDescent="0.25">
      <c r="A42" s="10"/>
      <c r="B42" s="42" t="s">
        <v>81</v>
      </c>
      <c r="C42" s="40"/>
      <c r="D42" s="16"/>
      <c r="E42" s="42"/>
      <c r="F42" s="16"/>
      <c r="G42" s="42"/>
      <c r="H42" s="42"/>
      <c r="I42" s="42"/>
      <c r="J42" s="16"/>
      <c r="K42" s="16"/>
      <c r="L42" s="16"/>
      <c r="M42" s="43"/>
      <c r="N42" s="10"/>
      <c r="O42" s="10"/>
      <c r="P42" s="10"/>
      <c r="Q42" s="10"/>
      <c r="R42" s="10"/>
      <c r="S42" s="10"/>
      <c r="T42" s="10"/>
    </row>
  </sheetData>
  <mergeCells count="5">
    <mergeCell ref="C1:T1"/>
    <mergeCell ref="B38:L38"/>
    <mergeCell ref="B39:I39"/>
    <mergeCell ref="B40:E40"/>
    <mergeCell ref="B41:N4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Temprana</vt:lpstr>
      <vt:lpstr>Tardía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Dionisio Martinez</dc:creator>
  <cp:lastModifiedBy>Dionisio Martinez</cp:lastModifiedBy>
  <dcterms:created xsi:type="dcterms:W3CDTF">2025-06-30T18:20:14Z</dcterms:created>
  <dcterms:modified xsi:type="dcterms:W3CDTF">2025-09-15T18:19:50Z</dcterms:modified>
</cp:coreProperties>
</file>